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uyakensetsu-my.sharepoint.com/personal/misawa_sibuyakensetsu_onmicrosoft_com/Documents/デスクトップ/"/>
    </mc:Choice>
  </mc:AlternateContent>
  <xr:revisionPtr revIDLastSave="2" documentId="8_{413167A7-31F2-442D-AFA1-B2F6EB64250F}" xr6:coauthVersionLast="47" xr6:coauthVersionMax="47" xr10:uidLastSave="{18EAB663-D7BC-476A-A687-3D4CC49C8475}"/>
  <bookViews>
    <workbookView xWindow="-120" yWindow="-120" windowWidth="29040" windowHeight="15840" xr2:uid="{96581079-597F-4D87-89D7-7C9A49D55AFB}"/>
  </bookViews>
  <sheets>
    <sheet name="はじめに" sheetId="2" r:id="rId1"/>
    <sheet name="見積開始CH" sheetId="1" r:id="rId2"/>
    <sheet name="VE・CD" sheetId="5" r:id="rId3"/>
    <sheet name="比較表" sheetId="3" r:id="rId4"/>
    <sheet name="NET" sheetId="4" r:id="rId5"/>
  </sheets>
  <externalReferences>
    <externalReference r:id="rId6"/>
  </externalReferences>
  <definedNames>
    <definedName name="_xlnm.Print_Area" localSheetId="4">NET!$A$1:$H$86</definedName>
    <definedName name="_xlnm.Print_Area" localSheetId="2">VE・CD!$A$1:$G$38</definedName>
    <definedName name="_xlnm.Print_Area" localSheetId="1">見積開始CH!$A$1:$E$12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B5" i="1"/>
  <c r="B6" i="1"/>
  <c r="B3" i="1"/>
  <c r="D38" i="5"/>
  <c r="E38" i="5"/>
  <c r="F37" i="5"/>
  <c r="F36" i="5"/>
  <c r="F35" i="5"/>
  <c r="F34" i="5"/>
  <c r="F33" i="5"/>
  <c r="F32" i="5"/>
  <c r="F31" i="5"/>
  <c r="F30" i="5"/>
  <c r="F29" i="5"/>
  <c r="F28" i="5"/>
  <c r="F27" i="5"/>
  <c r="F26" i="5"/>
  <c r="F38" i="5" s="1"/>
  <c r="F25" i="5"/>
  <c r="F24" i="5"/>
  <c r="F23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19" i="5" s="1"/>
  <c r="E19" i="5"/>
  <c r="H84" i="4"/>
  <c r="H82" i="4"/>
  <c r="H80" i="4"/>
  <c r="H78" i="4"/>
  <c r="G76" i="4"/>
  <c r="G6" i="4" s="1"/>
  <c r="F76" i="4"/>
  <c r="F6" i="4" s="1"/>
  <c r="H75" i="4"/>
  <c r="H74" i="4"/>
  <c r="H73" i="4"/>
  <c r="H72" i="4"/>
  <c r="H71" i="4"/>
  <c r="H69" i="4"/>
  <c r="H68" i="4"/>
  <c r="H67" i="4"/>
  <c r="H66" i="4"/>
  <c r="H65" i="4"/>
  <c r="H64" i="4"/>
  <c r="H63" i="4"/>
  <c r="H62" i="4"/>
  <c r="H61" i="4"/>
  <c r="H60" i="4"/>
  <c r="G57" i="4"/>
  <c r="H57" i="4" s="1"/>
  <c r="F57" i="4"/>
  <c r="F5" i="4" s="1"/>
  <c r="H56" i="4"/>
  <c r="H55" i="4"/>
  <c r="H54" i="4"/>
  <c r="H53" i="4"/>
  <c r="H52" i="4"/>
  <c r="H51" i="4"/>
  <c r="H50" i="4"/>
  <c r="H49" i="4"/>
  <c r="H48" i="4"/>
  <c r="H47" i="4"/>
  <c r="H46" i="4"/>
  <c r="G42" i="4"/>
  <c r="G4" i="4" s="1"/>
  <c r="F42" i="4"/>
  <c r="F4" i="4" s="1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5" i="4"/>
  <c r="G11" i="4"/>
  <c r="F11" i="4"/>
  <c r="H11" i="4" s="1"/>
  <c r="G9" i="4"/>
  <c r="H9" i="4" s="1"/>
  <c r="F9" i="4"/>
  <c r="G8" i="4"/>
  <c r="F8" i="4"/>
  <c r="G7" i="4"/>
  <c r="F7" i="4"/>
  <c r="G5" i="4"/>
  <c r="G3" i="4"/>
  <c r="F3" i="4"/>
  <c r="B2" i="4"/>
  <c r="W38" i="3"/>
  <c r="O38" i="3"/>
  <c r="AA26" i="3"/>
  <c r="T35" i="3" s="1"/>
  <c r="AA25" i="3"/>
  <c r="AB18" i="3"/>
  <c r="W18" i="3"/>
  <c r="O18" i="3"/>
  <c r="T18" i="3" s="1"/>
  <c r="W16" i="3"/>
  <c r="AB16" i="3" s="1"/>
  <c r="T16" i="3"/>
  <c r="O16" i="3"/>
  <c r="W15" i="3"/>
  <c r="AB15" i="3" s="1"/>
  <c r="O15" i="3"/>
  <c r="W14" i="3"/>
  <c r="AB14" i="3" s="1"/>
  <c r="T14" i="3"/>
  <c r="O14" i="3"/>
  <c r="W13" i="3"/>
  <c r="AB13" i="3" s="1"/>
  <c r="O13" i="3"/>
  <c r="W12" i="3"/>
  <c r="AB12" i="3" s="1"/>
  <c r="T12" i="3"/>
  <c r="O12" i="3"/>
  <c r="W11" i="3"/>
  <c r="AB11" i="3" s="1"/>
  <c r="O11" i="3"/>
  <c r="T11" i="3" s="1"/>
  <c r="W10" i="3"/>
  <c r="W20" i="3" s="1"/>
  <c r="AB20" i="3" s="1"/>
  <c r="T10" i="3"/>
  <c r="T19" i="3" s="1"/>
  <c r="O10" i="3"/>
  <c r="X8" i="3"/>
  <c r="AA7" i="3"/>
  <c r="AB17" i="3" s="1"/>
  <c r="AA6" i="3"/>
  <c r="U2" i="3"/>
  <c r="H5" i="4" l="1"/>
  <c r="F13" i="4"/>
  <c r="T17" i="3"/>
  <c r="G13" i="4"/>
  <c r="W19" i="3"/>
  <c r="H42" i="4"/>
  <c r="T13" i="3"/>
  <c r="T15" i="3"/>
  <c r="O8" i="3"/>
  <c r="H3" i="4"/>
  <c r="H7" i="4"/>
  <c r="O19" i="3"/>
  <c r="H8" i="4"/>
  <c r="H13" i="4"/>
  <c r="H6" i="4"/>
  <c r="H4" i="4"/>
  <c r="H76" i="4"/>
  <c r="AB31" i="3"/>
  <c r="AB35" i="3"/>
  <c r="T32" i="3"/>
  <c r="T36" i="3"/>
  <c r="AB32" i="3"/>
  <c r="T29" i="3"/>
  <c r="T38" i="3" s="1"/>
  <c r="T33" i="3"/>
  <c r="T37" i="3"/>
  <c r="AB36" i="3"/>
  <c r="AB10" i="3"/>
  <c r="AB19" i="3" s="1"/>
  <c r="AB29" i="3"/>
  <c r="AB38" i="3" s="1"/>
  <c r="AB33" i="3"/>
  <c r="AB37" i="3"/>
  <c r="T30" i="3"/>
  <c r="T34" i="3"/>
  <c r="AB30" i="3"/>
  <c r="AB34" i="3"/>
  <c r="T31" i="3"/>
  <c r="C67" i="2" l="1"/>
  <c r="AQ65" i="2"/>
  <c r="A65" i="2"/>
  <c r="AB57" i="2"/>
  <c r="AL44" i="2"/>
  <c r="AA44" i="2"/>
  <c r="AI43" i="2"/>
  <c r="AI42" i="2"/>
  <c r="AI41" i="2"/>
  <c r="AI40" i="2"/>
  <c r="AI39" i="2"/>
  <c r="AI38" i="2"/>
  <c r="AI37" i="2"/>
  <c r="AI36" i="2"/>
  <c r="AI35" i="2"/>
  <c r="C33" i="2"/>
  <c r="AB17" i="2"/>
  <c r="AB15" i="2"/>
  <c r="AB13" i="2"/>
  <c r="AB11" i="2"/>
  <c r="S7" i="2"/>
  <c r="AG62" i="2" s="1"/>
  <c r="AP3" i="2"/>
  <c r="AI44" i="2" l="1"/>
  <c r="AE44" i="2"/>
  <c r="AP39" i="2"/>
  <c r="AK33" i="2"/>
  <c r="AE40" i="2"/>
  <c r="AP42" i="2"/>
  <c r="AP44" i="2"/>
  <c r="AG57" i="2"/>
  <c r="AG63" i="2"/>
  <c r="AP40" i="2"/>
  <c r="AP36" i="2"/>
  <c r="AE37" i="2"/>
  <c r="AE35" i="2"/>
  <c r="AP37" i="2"/>
  <c r="AE43" i="2"/>
  <c r="AG49" i="2"/>
  <c r="AG58" i="2"/>
  <c r="AQ63" i="2"/>
  <c r="AG50" i="2"/>
  <c r="AO58" i="2"/>
  <c r="AO60" i="2" s="1"/>
  <c r="AG64" i="2"/>
  <c r="AE41" i="2"/>
  <c r="AP43" i="2"/>
  <c r="AG51" i="2"/>
  <c r="AG59" i="2"/>
  <c r="AQ64" i="2"/>
  <c r="AP35" i="2"/>
  <c r="AE36" i="2"/>
  <c r="AP38" i="2"/>
  <c r="AG52" i="2"/>
  <c r="AG60" i="2"/>
  <c r="AE39" i="2"/>
  <c r="AP41" i="2"/>
  <c r="AG53" i="2"/>
  <c r="AG65" i="2"/>
  <c r="AE38" i="2"/>
  <c r="AE42" i="2"/>
  <c r="AG56" i="2"/>
  <c r="AG6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上野公一郎</author>
    <author>MORIHISA</author>
  </authors>
  <commentList>
    <comment ref="Q3" authorId="0" shapeId="0" xr:uid="{7CFE3962-CED8-4F5A-B9A7-DFA66CDAF346}">
      <text>
        <r>
          <rPr>
            <b/>
            <sz val="9"/>
            <color indexed="81"/>
            <rFont val="MS P ゴシック"/>
            <family val="3"/>
            <charset val="128"/>
          </rPr>
          <t>ﾌﾙﾒﾈｰﾑ記入</t>
        </r>
      </text>
    </comment>
    <comment ref="U3" authorId="0" shapeId="0" xr:uid="{FF1B83C5-F97B-47A2-A50E-A90BCC033279}">
      <text>
        <r>
          <rPr>
            <b/>
            <sz val="9"/>
            <color indexed="81"/>
            <rFont val="MS P ゴシック"/>
            <family val="3"/>
            <charset val="128"/>
          </rPr>
          <t>ﾌﾙﾈｰﾑ記入</t>
        </r>
      </text>
    </comment>
    <comment ref="G15" authorId="1" shapeId="0" xr:uid="{20491D1C-A584-48CB-868A-AF7FB88FC34F}">
      <text>
        <r>
          <rPr>
            <sz val="11"/>
            <color indexed="81"/>
            <rFont val="ＭＳ Ｐゴシック"/>
            <family val="3"/>
            <charset val="128"/>
          </rPr>
          <t>質疑は提出の前日まで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9" authorId="1" shapeId="0" xr:uid="{373B9754-86D5-48C8-9932-DD6AECDE427C}">
      <text>
        <r>
          <rPr>
            <sz val="11"/>
            <color indexed="81"/>
            <rFont val="ＭＳ Ｐゴシック"/>
            <family val="3"/>
            <charset val="128"/>
          </rPr>
          <t>最低でも入札期日の前々日の朝一まで　　　　　　　　　　　　　社長へ提出　　　　　　　</t>
        </r>
      </text>
    </comment>
    <comment ref="G23" authorId="1" shapeId="0" xr:uid="{19BF90FE-A887-46E5-A96D-EADEEBF2E09A}">
      <text>
        <r>
          <rPr>
            <sz val="11"/>
            <color indexed="81"/>
            <rFont val="ＭＳ Ｐゴシック"/>
            <family val="3"/>
            <charset val="128"/>
          </rPr>
          <t>電子入札の場合は必ず前日に入札する</t>
        </r>
      </text>
    </comment>
    <comment ref="G24" authorId="1" shapeId="0" xr:uid="{F15B0993-8D0F-4FC3-85A2-293B92686C81}">
      <text>
        <r>
          <rPr>
            <sz val="11"/>
            <color indexed="81"/>
            <rFont val="ＭＳ Ｐゴシック"/>
            <family val="3"/>
            <charset val="128"/>
          </rPr>
          <t>電子入札の場合は必ず前日に入札する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上野公一郎</author>
  </authors>
  <commentList>
    <comment ref="C4" authorId="0" shapeId="0" xr:uid="{D6B79726-33CE-479A-9597-42C9C419986F}">
      <text>
        <r>
          <rPr>
            <b/>
            <sz val="9"/>
            <color indexed="81"/>
            <rFont val="MS P ゴシック"/>
            <family val="3"/>
            <charset val="128"/>
          </rPr>
          <t>レ：記入</t>
        </r>
      </text>
    </comment>
    <comment ref="C8" authorId="0" shapeId="0" xr:uid="{FA570037-96CA-4CF7-A07F-D4E248569681}">
      <text>
        <r>
          <rPr>
            <b/>
            <sz val="9"/>
            <color indexed="81"/>
            <rFont val="MS P ゴシック"/>
            <family val="3"/>
            <charset val="128"/>
          </rPr>
          <t>レ:記入</t>
        </r>
      </text>
    </comment>
    <comment ref="C9" authorId="0" shapeId="0" xr:uid="{0E6DCE34-9254-4518-95A3-B839AF1912FF}">
      <text>
        <r>
          <rPr>
            <b/>
            <sz val="9"/>
            <color indexed="81"/>
            <rFont val="MS P ゴシック"/>
            <family val="3"/>
            <charset val="128"/>
          </rPr>
          <t>レ:記入</t>
        </r>
      </text>
    </comment>
    <comment ref="C10" authorId="0" shapeId="0" xr:uid="{98C0F9C4-ABAA-4091-9E83-C022FE916D04}">
      <text>
        <r>
          <rPr>
            <b/>
            <sz val="9"/>
            <color indexed="81"/>
            <rFont val="MS P ゴシック"/>
            <family val="3"/>
            <charset val="128"/>
          </rPr>
          <t>レ:記入</t>
        </r>
      </text>
    </comment>
  </commentList>
</comments>
</file>

<file path=xl/sharedStrings.xml><?xml version="1.0" encoding="utf-8"?>
<sst xmlns="http://schemas.openxmlformats.org/spreadsheetml/2006/main" count="598" uniqueCount="303">
  <si>
    <t>はじめに</t>
    <phoneticPr fontId="2"/>
  </si>
  <si>
    <t>設計図書</t>
    <rPh sb="0" eb="2">
      <t>セッケイ</t>
    </rPh>
    <rPh sb="2" eb="4">
      <t>トショ</t>
    </rPh>
    <phoneticPr fontId="2"/>
  </si>
  <si>
    <t>見積要領書等</t>
    <rPh sb="0" eb="2">
      <t>ミツモ</t>
    </rPh>
    <rPh sb="2" eb="5">
      <t>ヨウリョウショ</t>
    </rPh>
    <rPh sb="5" eb="6">
      <t>トウ</t>
    </rPh>
    <phoneticPr fontId="2"/>
  </si>
  <si>
    <t>営業担当者</t>
    <rPh sb="0" eb="5">
      <t>エイギョウタントウシャ</t>
    </rPh>
    <phoneticPr fontId="2"/>
  </si>
  <si>
    <t>　　は じ め に　　</t>
    <phoneticPr fontId="8"/>
  </si>
  <si>
    <t>入 札 内 容 記 録 簿</t>
    <phoneticPr fontId="8"/>
  </si>
  <si>
    <t>１．工事概要</t>
    <rPh sb="2" eb="4">
      <t>コウジ</t>
    </rPh>
    <rPh sb="4" eb="6">
      <t>ガイヨウ</t>
    </rPh>
    <phoneticPr fontId="8"/>
  </si>
  <si>
    <t>営業担当者</t>
    <rPh sb="0" eb="2">
      <t>エイギョウ</t>
    </rPh>
    <rPh sb="2" eb="5">
      <t>タントウシャ</t>
    </rPh>
    <phoneticPr fontId="8"/>
  </si>
  <si>
    <t>積算担当者</t>
    <rPh sb="0" eb="2">
      <t>セキサン</t>
    </rPh>
    <rPh sb="2" eb="5">
      <t>タントウシャ</t>
    </rPh>
    <phoneticPr fontId="8"/>
  </si>
  <si>
    <t>工事名</t>
    <rPh sb="0" eb="2">
      <t>コウジ</t>
    </rPh>
    <rPh sb="2" eb="3">
      <t>メイ</t>
    </rPh>
    <phoneticPr fontId="8"/>
  </si>
  <si>
    <t>見積</t>
    <rPh sb="0" eb="2">
      <t>ミツモ</t>
    </rPh>
    <phoneticPr fontId="8"/>
  </si>
  <si>
    <t>日付</t>
    <rPh sb="0" eb="2">
      <t>ヒヅケ</t>
    </rPh>
    <phoneticPr fontId="8"/>
  </si>
  <si>
    <t>令和</t>
    <rPh sb="0" eb="1">
      <t>レイ</t>
    </rPh>
    <rPh sb="1" eb="2">
      <t>ワ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</si>
  <si>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</si>
  <si>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</si>
  <si>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</si>
  <si>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発注者</t>
    <rPh sb="0" eb="3">
      <t>ハッチュウシャ</t>
    </rPh>
    <phoneticPr fontId="8"/>
  </si>
  <si>
    <t>工事場所</t>
    <rPh sb="0" eb="2">
      <t>コウジ</t>
    </rPh>
    <rPh sb="2" eb="4">
      <t>バショ</t>
    </rPh>
    <phoneticPr fontId="8"/>
  </si>
  <si>
    <t>時間</t>
    <rPh sb="0" eb="2">
      <t>ジカン</t>
    </rPh>
    <phoneticPr fontId="8"/>
  </si>
  <si>
    <t>工事内容</t>
    <rPh sb="0" eb="2">
      <t>コウジ</t>
    </rPh>
    <rPh sb="2" eb="4">
      <t>ナイヨウ</t>
    </rPh>
    <phoneticPr fontId="8"/>
  </si>
  <si>
    <t>造</t>
    <rPh sb="0" eb="1">
      <t>ゾウ</t>
    </rPh>
    <phoneticPr fontId="8"/>
  </si>
  <si>
    <t>階建て</t>
    <rPh sb="0" eb="1">
      <t>カイ</t>
    </rPh>
    <rPh sb="1" eb="2">
      <t>タ</t>
    </rPh>
    <phoneticPr fontId="8"/>
  </si>
  <si>
    <t>延床面積</t>
    <rPh sb="0" eb="2">
      <t>ノベユカ</t>
    </rPh>
    <rPh sb="2" eb="4">
      <t>メンセキ</t>
    </rPh>
    <phoneticPr fontId="8"/>
  </si>
  <si>
    <t>㎡（</t>
    <phoneticPr fontId="8"/>
  </si>
  <si>
    <t>坪）</t>
    <rPh sb="0" eb="1">
      <t>ツボ</t>
    </rPh>
    <phoneticPr fontId="8"/>
  </si>
  <si>
    <t>工期</t>
    <rPh sb="0" eb="2">
      <t>コウキ</t>
    </rPh>
    <phoneticPr fontId="8"/>
  </si>
  <si>
    <t>場所</t>
    <phoneticPr fontId="8"/>
  </si>
  <si>
    <t>２．参加資格条件</t>
    <rPh sb="2" eb="4">
      <t>サンカ</t>
    </rPh>
    <rPh sb="4" eb="6">
      <t>シカク</t>
    </rPh>
    <rPh sb="6" eb="8">
      <t>ジョウケン</t>
    </rPh>
    <phoneticPr fontId="8"/>
  </si>
  <si>
    <t>参加申込・提出</t>
    <rPh sb="0" eb="2">
      <t>サンカ</t>
    </rPh>
    <rPh sb="2" eb="4">
      <t>モウシコ</t>
    </rPh>
    <rPh sb="5" eb="7">
      <t>テイシュツ</t>
    </rPh>
    <phoneticPr fontId="8"/>
  </si>
  <si>
    <t>特命・競争入札</t>
    <rPh sb="0" eb="2">
      <t>トクメイ</t>
    </rPh>
    <rPh sb="3" eb="7">
      <t>キョウソウニュウサツ</t>
    </rPh>
    <phoneticPr fontId="8"/>
  </si>
  <si>
    <t>当社条件に合致するか</t>
    <rPh sb="0" eb="2">
      <t>トウシャ</t>
    </rPh>
    <rPh sb="2" eb="4">
      <t>ジョウケン</t>
    </rPh>
    <rPh sb="5" eb="7">
      <t>ガッチ</t>
    </rPh>
    <phoneticPr fontId="8"/>
  </si>
  <si>
    <t>工事名</t>
    <rPh sb="0" eb="3">
      <t>コウジメイ</t>
    </rPh>
    <phoneticPr fontId="8"/>
  </si>
  <si>
    <t>工事実績条件</t>
    <rPh sb="0" eb="2">
      <t>コウジ</t>
    </rPh>
    <rPh sb="2" eb="4">
      <t>ジッセキ</t>
    </rPh>
    <rPh sb="4" eb="6">
      <t>ジョウケン</t>
    </rPh>
    <phoneticPr fontId="8"/>
  </si>
  <si>
    <t>現在条件に合う現場監督</t>
    <rPh sb="0" eb="2">
      <t>ゲンザイ</t>
    </rPh>
    <rPh sb="2" eb="4">
      <t>ジョウケン</t>
    </rPh>
    <rPh sb="5" eb="6">
      <t>ア</t>
    </rPh>
    <rPh sb="7" eb="9">
      <t>ゲンバ</t>
    </rPh>
    <rPh sb="9" eb="11">
      <t>カントク</t>
    </rPh>
    <phoneticPr fontId="8"/>
  </si>
  <si>
    <t>コリンズ登録</t>
    <rPh sb="4" eb="6">
      <t>トウロク</t>
    </rPh>
    <phoneticPr fontId="8"/>
  </si>
  <si>
    <t>あり・なし</t>
    <phoneticPr fontId="8"/>
  </si>
  <si>
    <t>３．質疑応答</t>
    <rPh sb="2" eb="4">
      <t>シツギ</t>
    </rPh>
    <rPh sb="4" eb="6">
      <t>オウトウ</t>
    </rPh>
    <phoneticPr fontId="8"/>
  </si>
  <si>
    <t>施工部門質疑提出</t>
    <rPh sb="0" eb="2">
      <t>セコウ</t>
    </rPh>
    <rPh sb="2" eb="4">
      <t>ブモン</t>
    </rPh>
    <rPh sb="4" eb="6">
      <t>シツギ</t>
    </rPh>
    <rPh sb="6" eb="8">
      <t>テイシュツ</t>
    </rPh>
    <phoneticPr fontId="8"/>
  </si>
  <si>
    <t>質疑提出</t>
    <rPh sb="0" eb="2">
      <t>シツギ</t>
    </rPh>
    <rPh sb="2" eb="4">
      <t>テイシュツ</t>
    </rPh>
    <phoneticPr fontId="8"/>
  </si>
  <si>
    <t>質疑返答</t>
    <rPh sb="0" eb="2">
      <t>シツギ</t>
    </rPh>
    <rPh sb="2" eb="4">
      <t>ヘントウ</t>
    </rPh>
    <phoneticPr fontId="8"/>
  </si>
  <si>
    <t>４．積算期日</t>
    <rPh sb="2" eb="4">
      <t>セキサン</t>
    </rPh>
    <rPh sb="4" eb="6">
      <t>キジツ</t>
    </rPh>
    <phoneticPr fontId="8"/>
  </si>
  <si>
    <t>積算期日</t>
    <rPh sb="0" eb="2">
      <t>セキサン</t>
    </rPh>
    <rPh sb="2" eb="4">
      <t>キジツ</t>
    </rPh>
    <phoneticPr fontId="8"/>
  </si>
  <si>
    <t>令和0年00月00日（　）　0:00　現場もしくは事務所</t>
    <rPh sb="0" eb="1">
      <t>レイ</t>
    </rPh>
    <rPh sb="1" eb="2">
      <t>ワ</t>
    </rPh>
    <rPh sb="3" eb="4">
      <t>ネン</t>
    </rPh>
    <rPh sb="19" eb="21">
      <t>ゲンバ</t>
    </rPh>
    <rPh sb="25" eb="28">
      <t>ジムショ</t>
    </rPh>
    <phoneticPr fontId="8"/>
  </si>
  <si>
    <t>指名業者</t>
    <rPh sb="0" eb="2">
      <t>シメイ</t>
    </rPh>
    <rPh sb="2" eb="4">
      <t>ギョウシャ</t>
    </rPh>
    <phoneticPr fontId="8"/>
  </si>
  <si>
    <t>社</t>
    <rPh sb="0" eb="1">
      <t>シャ</t>
    </rPh>
    <phoneticPr fontId="8"/>
  </si>
  <si>
    <t>積算担当へ渡す資料：はじめに、ほか資料一式（データ）</t>
    <rPh sb="0" eb="2">
      <t>セキサン</t>
    </rPh>
    <rPh sb="2" eb="4">
      <t>タントウ</t>
    </rPh>
    <rPh sb="5" eb="6">
      <t>ワタ</t>
    </rPh>
    <rPh sb="7" eb="9">
      <t>シリョウ</t>
    </rPh>
    <rPh sb="17" eb="19">
      <t>シリョウ</t>
    </rPh>
    <rPh sb="19" eb="21">
      <t>イッシキ</t>
    </rPh>
    <phoneticPr fontId="8"/>
  </si>
  <si>
    <t>５．入札</t>
    <phoneticPr fontId="8"/>
  </si>
  <si>
    <t>↑データは共有→施工→工事管理→計画見積中にフォルダ有</t>
    <rPh sb="5" eb="7">
      <t>キョウユウ</t>
    </rPh>
    <rPh sb="8" eb="10">
      <t>セコウ</t>
    </rPh>
    <rPh sb="11" eb="13">
      <t>コウジ</t>
    </rPh>
    <rPh sb="13" eb="15">
      <t>カンリ</t>
    </rPh>
    <rPh sb="16" eb="18">
      <t>ケイカク</t>
    </rPh>
    <rPh sb="18" eb="20">
      <t>ミツモリ</t>
    </rPh>
    <rPh sb="20" eb="21">
      <t>チュウ</t>
    </rPh>
    <rPh sb="26" eb="27">
      <t>アリ</t>
    </rPh>
    <phoneticPr fontId="8"/>
  </si>
  <si>
    <t>社内見積提出・見積提出</t>
    <rPh sb="0" eb="2">
      <t>シャナイ</t>
    </rPh>
    <rPh sb="2" eb="6">
      <t>ミツモリテイシュツ</t>
    </rPh>
    <rPh sb="7" eb="9">
      <t>ミツモ</t>
    </rPh>
    <rPh sb="9" eb="11">
      <t>テイシュツ</t>
    </rPh>
    <phoneticPr fontId="8"/>
  </si>
  <si>
    <t>令和0年00月00日（　）　～00:00・令和0年00月00日（　）　00:00　</t>
    <rPh sb="0" eb="2">
      <t>レイワ</t>
    </rPh>
    <rPh sb="3" eb="4">
      <t>ネン</t>
    </rPh>
    <rPh sb="6" eb="7">
      <t>ガツ</t>
    </rPh>
    <rPh sb="9" eb="10">
      <t>カ</t>
    </rPh>
    <phoneticPr fontId="8"/>
  </si>
  <si>
    <t>用意するもの</t>
    <rPh sb="0" eb="2">
      <t>ヨウイ</t>
    </rPh>
    <phoneticPr fontId="8"/>
  </si>
  <si>
    <t>見積内訳明細書・その他</t>
    <rPh sb="0" eb="2">
      <t>ミツモリ</t>
    </rPh>
    <rPh sb="2" eb="7">
      <t>ウチワケメイサイショ</t>
    </rPh>
    <rPh sb="10" eb="11">
      <t>タ</t>
    </rPh>
    <phoneticPr fontId="8"/>
  </si>
  <si>
    <t>開札日・決定日</t>
    <rPh sb="0" eb="3">
      <t>カイサツビ</t>
    </rPh>
    <rPh sb="4" eb="6">
      <t>ケッテイ</t>
    </rPh>
    <rPh sb="6" eb="7">
      <t>ビ</t>
    </rPh>
    <phoneticPr fontId="8"/>
  </si>
  <si>
    <t>令和0年00月00日（　）　00:00　</t>
    <rPh sb="0" eb="2">
      <t>レイワ</t>
    </rPh>
    <phoneticPr fontId="8"/>
  </si>
  <si>
    <t>●４．積算期日に合わせて提出：見積比較表・見積書(工事総括表)・図面・協力業者NET表・協力業者の見積書　計5点</t>
    <rPh sb="3" eb="5">
      <t>セキサン</t>
    </rPh>
    <rPh sb="5" eb="7">
      <t>キジツ</t>
    </rPh>
    <rPh sb="8" eb="9">
      <t>ア</t>
    </rPh>
    <rPh sb="12" eb="14">
      <t>テイシュツ</t>
    </rPh>
    <rPh sb="15" eb="17">
      <t>ミツモリ</t>
    </rPh>
    <rPh sb="17" eb="19">
      <t>ヒカク</t>
    </rPh>
    <rPh sb="19" eb="20">
      <t>ヒョウ</t>
    </rPh>
    <rPh sb="21" eb="24">
      <t>ミツモリショ</t>
    </rPh>
    <rPh sb="25" eb="27">
      <t>コウジ</t>
    </rPh>
    <rPh sb="27" eb="29">
      <t>ソウカツ</t>
    </rPh>
    <rPh sb="29" eb="30">
      <t>ヒョウ</t>
    </rPh>
    <rPh sb="32" eb="34">
      <t>ズメン</t>
    </rPh>
    <rPh sb="35" eb="37">
      <t>キョウリョク</t>
    </rPh>
    <rPh sb="37" eb="39">
      <t>ギョウシャ</t>
    </rPh>
    <rPh sb="42" eb="43">
      <t>ヒョウ</t>
    </rPh>
    <rPh sb="44" eb="46">
      <t>キョウリョク</t>
    </rPh>
    <rPh sb="46" eb="48">
      <t>ギョウシャ</t>
    </rPh>
    <rPh sb="49" eb="52">
      <t>ミツモリショ</t>
    </rPh>
    <rPh sb="53" eb="54">
      <t>ケイ</t>
    </rPh>
    <rPh sb="55" eb="56">
      <t>テン</t>
    </rPh>
    <phoneticPr fontId="8"/>
  </si>
  <si>
    <t>●協力業者への見積依頼</t>
    <rPh sb="1" eb="3">
      <t>キョウリョク</t>
    </rPh>
    <rPh sb="3" eb="5">
      <t>ギョウシャ</t>
    </rPh>
    <rPh sb="7" eb="9">
      <t>ミツモリ</t>
    </rPh>
    <rPh sb="9" eb="11">
      <t>イライ</t>
    </rPh>
    <phoneticPr fontId="8"/>
  </si>
  <si>
    <t>必要　・　不必要</t>
    <rPh sb="0" eb="2">
      <t>ヒツヨウ</t>
    </rPh>
    <rPh sb="5" eb="8">
      <t>フヒツヨウ</t>
    </rPh>
    <phoneticPr fontId="8"/>
  </si>
  <si>
    <t>落札者名</t>
    <rPh sb="0" eb="2">
      <t>ラクサツ</t>
    </rPh>
    <rPh sb="2" eb="3">
      <t>シャ</t>
    </rPh>
    <rPh sb="3" eb="4">
      <t>メイ</t>
    </rPh>
    <phoneticPr fontId="8"/>
  </si>
  <si>
    <t>●協力業者への物件名の開示</t>
    <rPh sb="1" eb="3">
      <t>キョウリョク</t>
    </rPh>
    <rPh sb="3" eb="5">
      <t>ギョウシャ</t>
    </rPh>
    <rPh sb="7" eb="9">
      <t>ブッケン</t>
    </rPh>
    <rPh sb="9" eb="10">
      <t>メイ</t>
    </rPh>
    <rPh sb="11" eb="13">
      <t>カイジ</t>
    </rPh>
    <phoneticPr fontId="8"/>
  </si>
  <si>
    <t>●見積は同工種2社以上に依頼する。</t>
    <rPh sb="1" eb="3">
      <t>ミツモリ</t>
    </rPh>
    <rPh sb="4" eb="5">
      <t>ドウ</t>
    </rPh>
    <rPh sb="5" eb="6">
      <t>コウ</t>
    </rPh>
    <rPh sb="6" eb="7">
      <t>シュ</t>
    </rPh>
    <rPh sb="8" eb="11">
      <t>シャイジョウ</t>
    </rPh>
    <rPh sb="12" eb="14">
      <t>イライ</t>
    </rPh>
    <phoneticPr fontId="8"/>
  </si>
  <si>
    <t>落札金額(税別)</t>
    <rPh sb="0" eb="2">
      <t>ラクサツ</t>
    </rPh>
    <rPh sb="2" eb="4">
      <t>キンガク</t>
    </rPh>
    <rPh sb="5" eb="7">
      <t>ゼイベツ</t>
    </rPh>
    <phoneticPr fontId="8"/>
  </si>
  <si>
    <r>
      <t>●見積書提出時に必要な書類：　</t>
    </r>
    <r>
      <rPr>
        <b/>
        <sz val="11"/>
        <color indexed="30"/>
        <rFont val="ＭＳ Ｐ明朝"/>
        <family val="1"/>
        <charset val="128"/>
      </rPr>
      <t>内訳明細書</t>
    </r>
    <rPh sb="1" eb="4">
      <t>ミツモリショ</t>
    </rPh>
    <rPh sb="4" eb="6">
      <t>テイシュツ</t>
    </rPh>
    <rPh sb="6" eb="7">
      <t>ジ</t>
    </rPh>
    <rPh sb="8" eb="10">
      <t>ヒツヨウ</t>
    </rPh>
    <rPh sb="11" eb="13">
      <t>ショルイ</t>
    </rPh>
    <rPh sb="15" eb="17">
      <t>ウチワケ</t>
    </rPh>
    <rPh sb="17" eb="20">
      <t>メイサイショ</t>
    </rPh>
    <phoneticPr fontId="8"/>
  </si>
  <si>
    <t>●現地確認する(現況写真撮影)・近隣調査(駐車場など)　</t>
    <rPh sb="1" eb="3">
      <t>ゲンチ</t>
    </rPh>
    <rPh sb="3" eb="5">
      <t>カクニン</t>
    </rPh>
    <rPh sb="8" eb="10">
      <t>ゲンキョウ</t>
    </rPh>
    <rPh sb="10" eb="12">
      <t>シャシン</t>
    </rPh>
    <rPh sb="12" eb="14">
      <t>サツエイ</t>
    </rPh>
    <rPh sb="16" eb="18">
      <t>キンリン</t>
    </rPh>
    <rPh sb="18" eb="20">
      <t>チョウサ</t>
    </rPh>
    <rPh sb="21" eb="24">
      <t>チュウシャジョウ</t>
    </rPh>
    <phoneticPr fontId="8"/>
  </si>
  <si>
    <t>不落原因検証</t>
    <rPh sb="0" eb="2">
      <t>フラク</t>
    </rPh>
    <rPh sb="2" eb="4">
      <t>ゲンイン</t>
    </rPh>
    <rPh sb="4" eb="6">
      <t>ケンショウ</t>
    </rPh>
    <phoneticPr fontId="8"/>
  </si>
  <si>
    <t>有　・　無</t>
    <rPh sb="0" eb="1">
      <t>ア</t>
    </rPh>
    <rPh sb="4" eb="5">
      <t>ナ</t>
    </rPh>
    <phoneticPr fontId="8"/>
  </si>
  <si>
    <t>㈱シブヤ建設工業　　渋谷　守寿</t>
    <rPh sb="4" eb="6">
      <t>ケンセツ</t>
    </rPh>
    <rPh sb="6" eb="8">
      <t>コウギョウ</t>
    </rPh>
    <rPh sb="10" eb="12">
      <t>シブヤ</t>
    </rPh>
    <rPh sb="13" eb="14">
      <t>モリ</t>
    </rPh>
    <rPh sb="14" eb="15">
      <t>コトブキ</t>
    </rPh>
    <phoneticPr fontId="8"/>
  </si>
  <si>
    <t>工事名：</t>
    <rPh sb="0" eb="3">
      <t>コウジメイ</t>
    </rPh>
    <phoneticPr fontId="8"/>
  </si>
  <si>
    <t>＊見積比較表</t>
    <rPh sb="1" eb="3">
      <t>ミツモリ</t>
    </rPh>
    <rPh sb="3" eb="5">
      <t>ヒカク</t>
    </rPh>
    <rPh sb="5" eb="6">
      <t>ヒョウ</t>
    </rPh>
    <phoneticPr fontId="8"/>
  </si>
  <si>
    <t>予定価格</t>
    <rPh sb="0" eb="2">
      <t>ヨテイ</t>
    </rPh>
    <rPh sb="2" eb="4">
      <t>カカク</t>
    </rPh>
    <phoneticPr fontId="8"/>
  </si>
  <si>
    <t>坪単価</t>
    <rPh sb="0" eb="1">
      <t>ツボ</t>
    </rPh>
    <rPh sb="1" eb="3">
      <t>タンカ</t>
    </rPh>
    <phoneticPr fontId="8"/>
  </si>
  <si>
    <t>(税別)</t>
    <rPh sb="1" eb="3">
      <t>ゼイベツ</t>
    </rPh>
    <phoneticPr fontId="8"/>
  </si>
  <si>
    <t>指　　示　　書</t>
    <rPh sb="0" eb="1">
      <t>ユビ</t>
    </rPh>
    <rPh sb="3" eb="4">
      <t>シメス</t>
    </rPh>
    <rPh sb="6" eb="7">
      <t>ショ</t>
    </rPh>
    <phoneticPr fontId="8"/>
  </si>
  <si>
    <t>№</t>
    <phoneticPr fontId="8"/>
  </si>
  <si>
    <t>名　　称</t>
    <rPh sb="0" eb="1">
      <t>メイ</t>
    </rPh>
    <rPh sb="3" eb="4">
      <t>ショウ</t>
    </rPh>
    <phoneticPr fontId="8"/>
  </si>
  <si>
    <t>協力業者NET金額</t>
    <rPh sb="0" eb="2">
      <t>キョウリョク</t>
    </rPh>
    <rPh sb="2" eb="4">
      <t>ギョウシャ</t>
    </rPh>
    <rPh sb="7" eb="9">
      <t>キンガク</t>
    </rPh>
    <phoneticPr fontId="8"/>
  </si>
  <si>
    <t>→</t>
    <phoneticPr fontId="8"/>
  </si>
  <si>
    <t>掛　率</t>
    <rPh sb="0" eb="1">
      <t>カカ</t>
    </rPh>
    <rPh sb="2" eb="3">
      <t>リツ</t>
    </rPh>
    <phoneticPr fontId="8"/>
  </si>
  <si>
    <t>施工部門NET金額</t>
    <rPh sb="0" eb="2">
      <t>セコウ</t>
    </rPh>
    <rPh sb="2" eb="4">
      <t>ブモン</t>
    </rPh>
    <rPh sb="7" eb="9">
      <t>キンガク</t>
    </rPh>
    <phoneticPr fontId="8"/>
  </si>
  <si>
    <t>●積算の仕方</t>
    <rPh sb="1" eb="3">
      <t>セキサン</t>
    </rPh>
    <rPh sb="4" eb="6">
      <t>シカタ</t>
    </rPh>
    <phoneticPr fontId="8"/>
  </si>
  <si>
    <t>建築主体工事</t>
    <rPh sb="0" eb="2">
      <t>ケンチク</t>
    </rPh>
    <rPh sb="2" eb="4">
      <t>シュタイ</t>
    </rPh>
    <rPh sb="4" eb="6">
      <t>コウジ</t>
    </rPh>
    <phoneticPr fontId="8"/>
  </si>
  <si>
    <t>1.</t>
    <phoneticPr fontId="8"/>
  </si>
  <si>
    <t>いちど現場にて立ち会い説明したいです。</t>
    <rPh sb="3" eb="5">
      <t>ゲンバ</t>
    </rPh>
    <rPh sb="7" eb="8">
      <t>タ</t>
    </rPh>
    <rPh sb="9" eb="10">
      <t>ア</t>
    </rPh>
    <rPh sb="11" eb="13">
      <t>セツメイ</t>
    </rPh>
    <phoneticPr fontId="8"/>
  </si>
  <si>
    <t>電気設備工事</t>
    <rPh sb="0" eb="2">
      <t>デンキ</t>
    </rPh>
    <rPh sb="2" eb="4">
      <t>セツビ</t>
    </rPh>
    <rPh sb="4" eb="6">
      <t>コウジ</t>
    </rPh>
    <phoneticPr fontId="8"/>
  </si>
  <si>
    <t>2.</t>
  </si>
  <si>
    <t>機械設備工事</t>
    <rPh sb="0" eb="2">
      <t>キカイ</t>
    </rPh>
    <rPh sb="2" eb="4">
      <t>セツビ</t>
    </rPh>
    <rPh sb="4" eb="6">
      <t>コウジ</t>
    </rPh>
    <phoneticPr fontId="8"/>
  </si>
  <si>
    <t>3.</t>
  </si>
  <si>
    <t>外構工事</t>
    <rPh sb="0" eb="1">
      <t>ガイ</t>
    </rPh>
    <rPh sb="1" eb="2">
      <t>カマ</t>
    </rPh>
    <rPh sb="2" eb="4">
      <t>コウジ</t>
    </rPh>
    <phoneticPr fontId="8"/>
  </si>
  <si>
    <t>4.</t>
  </si>
  <si>
    <t>共通仮設工事</t>
    <rPh sb="0" eb="2">
      <t>キョウツウ</t>
    </rPh>
    <rPh sb="2" eb="4">
      <t>カセツ</t>
    </rPh>
    <rPh sb="4" eb="6">
      <t>コウジ</t>
    </rPh>
    <phoneticPr fontId="8"/>
  </si>
  <si>
    <t>5.</t>
  </si>
  <si>
    <t>解体工事</t>
    <rPh sb="0" eb="2">
      <t>カイタイ</t>
    </rPh>
    <rPh sb="2" eb="4">
      <t>コウジ</t>
    </rPh>
    <phoneticPr fontId="8"/>
  </si>
  <si>
    <t>6.</t>
  </si>
  <si>
    <t>7.</t>
  </si>
  <si>
    <t>8.</t>
  </si>
  <si>
    <t>諸経費</t>
    <rPh sb="0" eb="3">
      <t>ショケイヒ</t>
    </rPh>
    <phoneticPr fontId="8"/>
  </si>
  <si>
    <t>●質疑応答書</t>
    <rPh sb="1" eb="3">
      <t>シツギ</t>
    </rPh>
    <rPh sb="3" eb="5">
      <t>オウトウ</t>
    </rPh>
    <rPh sb="5" eb="6">
      <t>ショ</t>
    </rPh>
    <phoneticPr fontId="8"/>
  </si>
  <si>
    <t>合　計(税別)</t>
    <rPh sb="0" eb="1">
      <t>ゴウ</t>
    </rPh>
    <rPh sb="2" eb="3">
      <t>ケイ</t>
    </rPh>
    <rPh sb="4" eb="6">
      <t>ゼイベツ</t>
    </rPh>
    <phoneticPr fontId="8"/>
  </si>
  <si>
    <t>～よろしいでしょうか。～ご指示願います。と言った丁寧口調でお願いします。</t>
    <rPh sb="13" eb="16">
      <t>シジネガ</t>
    </rPh>
    <rPh sb="21" eb="22">
      <t>イ</t>
    </rPh>
    <rPh sb="24" eb="26">
      <t>テイネイ</t>
    </rPh>
    <rPh sb="26" eb="28">
      <t>クチョウ</t>
    </rPh>
    <rPh sb="30" eb="31">
      <t>ネガ</t>
    </rPh>
    <phoneticPr fontId="8"/>
  </si>
  <si>
    <t>＊平成22年5月現在　協力業者NETの85％～82％が落札できる</t>
    <rPh sb="1" eb="3">
      <t>ヘイセイ</t>
    </rPh>
    <rPh sb="5" eb="6">
      <t>ネン</t>
    </rPh>
    <rPh sb="7" eb="8">
      <t>ガツ</t>
    </rPh>
    <rPh sb="8" eb="10">
      <t>ゲンザイ</t>
    </rPh>
    <rPh sb="11" eb="13">
      <t>キョウリョク</t>
    </rPh>
    <rPh sb="13" eb="15">
      <t>ギョウシャ</t>
    </rPh>
    <rPh sb="27" eb="29">
      <t>ラクサツ</t>
    </rPh>
    <phoneticPr fontId="8"/>
  </si>
  <si>
    <t>図面№が分かるようにすること。</t>
    <rPh sb="0" eb="2">
      <t>ズメン</t>
    </rPh>
    <rPh sb="4" eb="5">
      <t>ワ</t>
    </rPh>
    <phoneticPr fontId="8"/>
  </si>
  <si>
    <t>同等品でよいかと入れること。</t>
    <rPh sb="0" eb="3">
      <t>ドウトウヒン</t>
    </rPh>
    <rPh sb="8" eb="9">
      <t>イ</t>
    </rPh>
    <phoneticPr fontId="8"/>
  </si>
  <si>
    <t>＊入札金額</t>
    <rPh sb="1" eb="3">
      <t>ニュウサツ</t>
    </rPh>
    <rPh sb="3" eb="5">
      <t>キンガク</t>
    </rPh>
    <phoneticPr fontId="8"/>
  </si>
  <si>
    <t>平成</t>
    <rPh sb="0" eb="2">
      <t>ヘイセイ</t>
    </rPh>
    <phoneticPr fontId="8"/>
  </si>
  <si>
    <t>別途業者がいるときは、すみ分けがきちんとわかるように盛り込む</t>
    <rPh sb="0" eb="2">
      <t>ベット</t>
    </rPh>
    <rPh sb="2" eb="4">
      <t>ギョウシャ</t>
    </rPh>
    <rPh sb="13" eb="14">
      <t>ワ</t>
    </rPh>
    <rPh sb="26" eb="27">
      <t>モ</t>
    </rPh>
    <rPh sb="28" eb="29">
      <t>コ</t>
    </rPh>
    <phoneticPr fontId="8"/>
  </si>
  <si>
    <t>氏　　名</t>
    <rPh sb="0" eb="1">
      <t>シ</t>
    </rPh>
    <rPh sb="3" eb="4">
      <t>メイ</t>
    </rPh>
    <phoneticPr fontId="8"/>
  </si>
  <si>
    <t>入　札　金　額（税別）</t>
    <rPh sb="0" eb="1">
      <t>ニュウ</t>
    </rPh>
    <rPh sb="2" eb="3">
      <t>フダ</t>
    </rPh>
    <rPh sb="4" eb="5">
      <t>キン</t>
    </rPh>
    <rPh sb="6" eb="7">
      <t>ガク</t>
    </rPh>
    <rPh sb="8" eb="10">
      <t>ゼイベツ</t>
    </rPh>
    <phoneticPr fontId="8"/>
  </si>
  <si>
    <t>採　用</t>
    <rPh sb="0" eb="1">
      <t>サイ</t>
    </rPh>
    <rPh sb="2" eb="3">
      <t>ヨウ</t>
    </rPh>
    <phoneticPr fontId="8"/>
  </si>
  <si>
    <t>不明確なものは必ず盛り込む</t>
    <rPh sb="0" eb="3">
      <t>フメイカク</t>
    </rPh>
    <rPh sb="7" eb="8">
      <t>カナラ</t>
    </rPh>
    <rPh sb="9" eb="10">
      <t>モ</t>
    </rPh>
    <rPh sb="11" eb="12">
      <t>コ</t>
    </rPh>
    <phoneticPr fontId="8"/>
  </si>
  <si>
    <t>入札金採用</t>
    <rPh sb="0" eb="2">
      <t>ニュウサツ</t>
    </rPh>
    <rPh sb="2" eb="3">
      <t>キン</t>
    </rPh>
    <rPh sb="3" eb="5">
      <t>サイヨウ</t>
    </rPh>
    <phoneticPr fontId="8"/>
  </si>
  <si>
    <t>○</t>
    <phoneticPr fontId="8"/>
  </si>
  <si>
    <t>地中埋設物撤去について、指示がない場合は盛り込む</t>
    <rPh sb="0" eb="2">
      <t>チチュウ</t>
    </rPh>
    <rPh sb="2" eb="4">
      <t>マイセツ</t>
    </rPh>
    <rPh sb="4" eb="5">
      <t>ブツ</t>
    </rPh>
    <rPh sb="5" eb="7">
      <t>テッキョ</t>
    </rPh>
    <rPh sb="12" eb="14">
      <t>シジ</t>
    </rPh>
    <rPh sb="17" eb="19">
      <t>バアイ</t>
    </rPh>
    <rPh sb="20" eb="21">
      <t>モ</t>
    </rPh>
    <rPh sb="22" eb="23">
      <t>コ</t>
    </rPh>
    <phoneticPr fontId="8"/>
  </si>
  <si>
    <t>●その他</t>
    <rPh sb="3" eb="4">
      <t>タ</t>
    </rPh>
    <phoneticPr fontId="8"/>
  </si>
  <si>
    <t>民間の場合は、VE案を念頭にいれて積算を行う。内容と金額の提案書も必要です。→他業者に差をつけよう。</t>
    <rPh sb="0" eb="2">
      <t>ミンカン</t>
    </rPh>
    <rPh sb="3" eb="5">
      <t>バアイ</t>
    </rPh>
    <rPh sb="9" eb="10">
      <t>アン</t>
    </rPh>
    <rPh sb="11" eb="13">
      <t>ネントウ</t>
    </rPh>
    <rPh sb="17" eb="19">
      <t>セキサン</t>
    </rPh>
    <rPh sb="20" eb="21">
      <t>オコナ</t>
    </rPh>
    <rPh sb="23" eb="25">
      <t>ナイヨウ</t>
    </rPh>
    <rPh sb="26" eb="28">
      <t>キンガク</t>
    </rPh>
    <rPh sb="29" eb="32">
      <t>テイアンショ</t>
    </rPh>
    <rPh sb="33" eb="35">
      <t>ヒツヨウ</t>
    </rPh>
    <rPh sb="39" eb="40">
      <t>タ</t>
    </rPh>
    <rPh sb="40" eb="42">
      <t>ギョウシャ</t>
    </rPh>
    <rPh sb="43" eb="44">
      <t>サ</t>
    </rPh>
    <phoneticPr fontId="8"/>
  </si>
  <si>
    <t>※入札結果</t>
    <rPh sb="1" eb="3">
      <t>ニュウサツ</t>
    </rPh>
    <rPh sb="3" eb="5">
      <t>ケッカ</t>
    </rPh>
    <phoneticPr fontId="8"/>
  </si>
  <si>
    <t>積算時、どこの建設業者が見積しているか確認してください。</t>
    <rPh sb="0" eb="2">
      <t>セキサン</t>
    </rPh>
    <rPh sb="2" eb="3">
      <t>ジ</t>
    </rPh>
    <rPh sb="7" eb="10">
      <t>ケンセツギョウ</t>
    </rPh>
    <rPh sb="10" eb="11">
      <t>シャ</t>
    </rPh>
    <rPh sb="12" eb="14">
      <t>ミツモリ</t>
    </rPh>
    <rPh sb="19" eb="21">
      <t>カクニン</t>
    </rPh>
    <phoneticPr fontId="8"/>
  </si>
  <si>
    <t>会社名</t>
    <rPh sb="0" eb="3">
      <t>カイシャメイ</t>
    </rPh>
    <phoneticPr fontId="8"/>
  </si>
  <si>
    <t>入　札　結　果（税別）</t>
    <rPh sb="0" eb="1">
      <t>ニュウ</t>
    </rPh>
    <rPh sb="2" eb="3">
      <t>フダ</t>
    </rPh>
    <rPh sb="4" eb="5">
      <t>ユウ</t>
    </rPh>
    <rPh sb="6" eb="7">
      <t>カ</t>
    </rPh>
    <rPh sb="8" eb="10">
      <t>ゼイベツ</t>
    </rPh>
    <phoneticPr fontId="8"/>
  </si>
  <si>
    <t>結　果</t>
    <rPh sb="0" eb="1">
      <t>ユウ</t>
    </rPh>
    <rPh sb="2" eb="3">
      <t>カ</t>
    </rPh>
    <phoneticPr fontId="8"/>
  </si>
  <si>
    <t>落札会社名</t>
    <rPh sb="0" eb="2">
      <t>ラクサツ</t>
    </rPh>
    <rPh sb="2" eb="5">
      <t>カイシャメイ</t>
    </rPh>
    <phoneticPr fontId="8"/>
  </si>
  <si>
    <t>シブヤ建設工業</t>
    <rPh sb="3" eb="5">
      <t>ケンセツ</t>
    </rPh>
    <rPh sb="5" eb="7">
      <t>コウギョウ</t>
    </rPh>
    <phoneticPr fontId="8"/>
  </si>
  <si>
    <t>＊営業予測金額</t>
    <rPh sb="1" eb="3">
      <t>エイギョウ</t>
    </rPh>
    <rPh sb="3" eb="5">
      <t>ヨソク</t>
    </rPh>
    <rPh sb="5" eb="7">
      <t>キンガク</t>
    </rPh>
    <phoneticPr fontId="8"/>
  </si>
  <si>
    <t>坪　数</t>
    <rPh sb="0" eb="1">
      <t>ツボ</t>
    </rPh>
    <rPh sb="2" eb="3">
      <t>スウ</t>
    </rPh>
    <phoneticPr fontId="8"/>
  </si>
  <si>
    <t>坪</t>
    <rPh sb="0" eb="1">
      <t>ツボ</t>
    </rPh>
    <phoneticPr fontId="8"/>
  </si>
  <si>
    <t>円</t>
    <rPh sb="0" eb="1">
      <t>エン</t>
    </rPh>
    <phoneticPr fontId="8"/>
  </si>
  <si>
    <t>合計金額</t>
    <rPh sb="0" eb="2">
      <t>ゴウケイ</t>
    </rPh>
    <rPh sb="2" eb="4">
      <t>キンガク</t>
    </rPh>
    <phoneticPr fontId="8"/>
  </si>
  <si>
    <t>＊落札金額からの掛率</t>
    <rPh sb="1" eb="3">
      <t>ラクサツ</t>
    </rPh>
    <rPh sb="3" eb="5">
      <t>キンガク</t>
    </rPh>
    <rPh sb="8" eb="10">
      <t>カケリツ</t>
    </rPh>
    <phoneticPr fontId="8"/>
  </si>
  <si>
    <t>協力業者NETより</t>
    <rPh sb="0" eb="2">
      <t>キョウリョク</t>
    </rPh>
    <rPh sb="2" eb="4">
      <t>ギョウシャ</t>
    </rPh>
    <phoneticPr fontId="8"/>
  </si>
  <si>
    <t>施工部門NETより</t>
    <rPh sb="0" eb="2">
      <t>セコウ</t>
    </rPh>
    <rPh sb="2" eb="4">
      <t>ブモン</t>
    </rPh>
    <phoneticPr fontId="8"/>
  </si>
  <si>
    <t>シブヤ入札金額より</t>
    <rPh sb="3" eb="5">
      <t>ニュウサツ</t>
    </rPh>
    <rPh sb="5" eb="7">
      <t>キンガク</t>
    </rPh>
    <phoneticPr fontId="8"/>
  </si>
  <si>
    <t>●見積依頼リスト</t>
    <rPh sb="1" eb="3">
      <t>ミツモリ</t>
    </rPh>
    <rPh sb="3" eb="5">
      <t>イライ</t>
    </rPh>
    <phoneticPr fontId="8"/>
  </si>
  <si>
    <t>工　　種</t>
    <rPh sb="0" eb="1">
      <t>コウ</t>
    </rPh>
    <rPh sb="3" eb="4">
      <t>シュ</t>
    </rPh>
    <phoneticPr fontId="8"/>
  </si>
  <si>
    <t>業　者　名</t>
    <rPh sb="0" eb="1">
      <t>ギョウ</t>
    </rPh>
    <rPh sb="2" eb="3">
      <t>シャ</t>
    </rPh>
    <rPh sb="4" eb="5">
      <t>メイ</t>
    </rPh>
    <phoneticPr fontId="8"/>
  </si>
  <si>
    <t>直接仮設工事</t>
    <rPh sb="0" eb="2">
      <t>チョクセツ</t>
    </rPh>
    <rPh sb="2" eb="4">
      <t>カセツ</t>
    </rPh>
    <rPh sb="4" eb="6">
      <t>コウジ</t>
    </rPh>
    <phoneticPr fontId="8"/>
  </si>
  <si>
    <t>土工事</t>
    <rPh sb="0" eb="1">
      <t>ド</t>
    </rPh>
    <rPh sb="1" eb="3">
      <t>コウジ</t>
    </rPh>
    <phoneticPr fontId="8"/>
  </si>
  <si>
    <t>杭工事</t>
    <rPh sb="0" eb="1">
      <t>クイ</t>
    </rPh>
    <rPh sb="1" eb="3">
      <t>コウジ</t>
    </rPh>
    <phoneticPr fontId="8"/>
  </si>
  <si>
    <t>コンクリート工事</t>
    <rPh sb="6" eb="8">
      <t>コウジ</t>
    </rPh>
    <phoneticPr fontId="8"/>
  </si>
  <si>
    <t>型枠工事</t>
    <rPh sb="0" eb="1">
      <t>カタ</t>
    </rPh>
    <rPh sb="1" eb="2">
      <t>ワク</t>
    </rPh>
    <rPh sb="2" eb="4">
      <t>コウジ</t>
    </rPh>
    <phoneticPr fontId="8"/>
  </si>
  <si>
    <t>鉄筋工事</t>
    <rPh sb="0" eb="2">
      <t>テッキン</t>
    </rPh>
    <rPh sb="2" eb="4">
      <t>コウジ</t>
    </rPh>
    <phoneticPr fontId="8"/>
  </si>
  <si>
    <t>鉄骨工事</t>
    <rPh sb="0" eb="2">
      <t>テッコツ</t>
    </rPh>
    <rPh sb="2" eb="4">
      <t>コウジ</t>
    </rPh>
    <phoneticPr fontId="8"/>
  </si>
  <si>
    <t>屋根工事</t>
    <rPh sb="0" eb="2">
      <t>ヤネ</t>
    </rPh>
    <rPh sb="2" eb="4">
      <t>コウジ</t>
    </rPh>
    <phoneticPr fontId="8"/>
  </si>
  <si>
    <t>外装工事</t>
    <rPh sb="0" eb="2">
      <t>ガイソウ</t>
    </rPh>
    <rPh sb="2" eb="4">
      <t>コウジ</t>
    </rPh>
    <phoneticPr fontId="8"/>
  </si>
  <si>
    <t>タイル・石工事</t>
    <rPh sb="4" eb="5">
      <t>イシ</t>
    </rPh>
    <rPh sb="5" eb="7">
      <t>コウジ</t>
    </rPh>
    <phoneticPr fontId="8"/>
  </si>
  <si>
    <t>左官工事</t>
    <rPh sb="0" eb="2">
      <t>サカン</t>
    </rPh>
    <rPh sb="2" eb="4">
      <t>コウジ</t>
    </rPh>
    <phoneticPr fontId="8"/>
  </si>
  <si>
    <t>木工事</t>
    <rPh sb="0" eb="1">
      <t>キ</t>
    </rPh>
    <rPh sb="1" eb="3">
      <t>コウジ</t>
    </rPh>
    <phoneticPr fontId="8"/>
  </si>
  <si>
    <t>金属工事</t>
    <rPh sb="0" eb="2">
      <t>キンゾク</t>
    </rPh>
    <rPh sb="2" eb="4">
      <t>コウジ</t>
    </rPh>
    <phoneticPr fontId="8"/>
  </si>
  <si>
    <t>鋼製建具工事</t>
    <rPh sb="0" eb="2">
      <t>コウセイ</t>
    </rPh>
    <rPh sb="2" eb="4">
      <t>タテグ</t>
    </rPh>
    <rPh sb="4" eb="6">
      <t>コウジ</t>
    </rPh>
    <phoneticPr fontId="8"/>
  </si>
  <si>
    <t>ガラス工事</t>
    <rPh sb="3" eb="5">
      <t>コウジ</t>
    </rPh>
    <phoneticPr fontId="8"/>
  </si>
  <si>
    <t>木製建具工事</t>
    <rPh sb="0" eb="2">
      <t>モクセイ</t>
    </rPh>
    <rPh sb="2" eb="4">
      <t>タテグ</t>
    </rPh>
    <rPh sb="4" eb="6">
      <t>コウジ</t>
    </rPh>
    <phoneticPr fontId="8"/>
  </si>
  <si>
    <t>塗装工事</t>
    <rPh sb="0" eb="2">
      <t>トソウ</t>
    </rPh>
    <rPh sb="2" eb="4">
      <t>コウジ</t>
    </rPh>
    <phoneticPr fontId="8"/>
  </si>
  <si>
    <t>内装工事</t>
    <rPh sb="0" eb="2">
      <t>ナイソウ</t>
    </rPh>
    <rPh sb="2" eb="4">
      <t>コウジ</t>
    </rPh>
    <phoneticPr fontId="8"/>
  </si>
  <si>
    <t>雑工事</t>
    <rPh sb="0" eb="1">
      <t>ザツ</t>
    </rPh>
    <rPh sb="1" eb="3">
      <t>コウジ</t>
    </rPh>
    <phoneticPr fontId="8"/>
  </si>
  <si>
    <t>サイン工事</t>
    <rPh sb="3" eb="5">
      <t>コウジ</t>
    </rPh>
    <phoneticPr fontId="8"/>
  </si>
  <si>
    <t>　　見　積　比　較　表　　</t>
    <rPh sb="2" eb="3">
      <t>ケン</t>
    </rPh>
    <rPh sb="4" eb="5">
      <t>セキ</t>
    </rPh>
    <rPh sb="6" eb="7">
      <t>ヒ</t>
    </rPh>
    <rPh sb="8" eb="9">
      <t>クラ</t>
    </rPh>
    <rPh sb="10" eb="11">
      <t>ヒョウ</t>
    </rPh>
    <phoneticPr fontId="8"/>
  </si>
  <si>
    <t>～</t>
    <phoneticPr fontId="8"/>
  </si>
  <si>
    <t>ヶ月</t>
    <rPh sb="1" eb="2">
      <t>ゲツ</t>
    </rPh>
    <phoneticPr fontId="8"/>
  </si>
  <si>
    <t>用途</t>
    <rPh sb="0" eb="2">
      <t>ヨウト</t>
    </rPh>
    <phoneticPr fontId="8"/>
  </si>
  <si>
    <t>設計監理</t>
    <rPh sb="0" eb="2">
      <t>セッケイ</t>
    </rPh>
    <rPh sb="2" eb="4">
      <t>カンリ</t>
    </rPh>
    <phoneticPr fontId="8"/>
  </si>
  <si>
    <t>建物概要</t>
    <rPh sb="0" eb="2">
      <t>タテモノ</t>
    </rPh>
    <rPh sb="2" eb="4">
      <t>ガイヨウ</t>
    </rPh>
    <phoneticPr fontId="8"/>
  </si>
  <si>
    <t>RC･S･W</t>
    <phoneticPr fontId="8"/>
  </si>
  <si>
    <t>地下　階,地上　　階</t>
    <rPh sb="0" eb="2">
      <t>チカ</t>
    </rPh>
    <rPh sb="3" eb="4">
      <t>カイ</t>
    </rPh>
    <rPh sb="5" eb="7">
      <t>チジョウ</t>
    </rPh>
    <rPh sb="9" eb="10">
      <t>カイ</t>
    </rPh>
    <phoneticPr fontId="8"/>
  </si>
  <si>
    <t>建</t>
    <rPh sb="0" eb="1">
      <t>タ</t>
    </rPh>
    <phoneticPr fontId="8"/>
  </si>
  <si>
    <t>施工</t>
    <rPh sb="0" eb="2">
      <t>セコウ</t>
    </rPh>
    <phoneticPr fontId="8"/>
  </si>
  <si>
    <t>敷地面積</t>
    <rPh sb="0" eb="2">
      <t>シキチ</t>
    </rPh>
    <rPh sb="2" eb="4">
      <t>メンセキ</t>
    </rPh>
    <phoneticPr fontId="8"/>
  </si>
  <si>
    <t>㎡</t>
    <phoneticPr fontId="8"/>
  </si>
  <si>
    <t>延床面積</t>
    <rPh sb="0" eb="1">
      <t>ノ</t>
    </rPh>
    <rPh sb="1" eb="4">
      <t>ユカメンセキ</t>
    </rPh>
    <phoneticPr fontId="8"/>
  </si>
  <si>
    <t>予定金額</t>
    <rPh sb="0" eb="2">
      <t>ヨテイ</t>
    </rPh>
    <rPh sb="2" eb="4">
      <t>キンガク</t>
    </rPh>
    <phoneticPr fontId="8"/>
  </si>
  <si>
    <t>（税別）</t>
    <rPh sb="1" eb="3">
      <t>ゼイベツ</t>
    </rPh>
    <phoneticPr fontId="8"/>
  </si>
  <si>
    <t>（税込）</t>
    <rPh sb="1" eb="3">
      <t>ゼイコミ</t>
    </rPh>
    <phoneticPr fontId="8"/>
  </si>
  <si>
    <t>名　　　　称</t>
    <rPh sb="0" eb="1">
      <t>ナ</t>
    </rPh>
    <rPh sb="5" eb="6">
      <t>ショウ</t>
    </rPh>
    <phoneticPr fontId="8"/>
  </si>
  <si>
    <t>数量</t>
    <rPh sb="0" eb="2">
      <t>スウリョウ</t>
    </rPh>
    <phoneticPr fontId="8"/>
  </si>
  <si>
    <t>単位</t>
    <rPh sb="0" eb="2">
      <t>タンイ</t>
    </rPh>
    <phoneticPr fontId="8"/>
  </si>
  <si>
    <t>A</t>
    <phoneticPr fontId="8"/>
  </si>
  <si>
    <t>共通仮設工事</t>
    <rPh sb="0" eb="2">
      <t>キョウツウ</t>
    </rPh>
    <rPh sb="2" eb="4">
      <t>カセツ</t>
    </rPh>
    <rPh sb="4" eb="6">
      <t>コウジ</t>
    </rPh>
    <phoneticPr fontId="39"/>
  </si>
  <si>
    <t>式</t>
    <rPh sb="0" eb="1">
      <t>シキ</t>
    </rPh>
    <phoneticPr fontId="8"/>
  </si>
  <si>
    <t>B</t>
    <phoneticPr fontId="8"/>
  </si>
  <si>
    <t>電気設備工事</t>
  </si>
  <si>
    <t>C</t>
    <phoneticPr fontId="8"/>
  </si>
  <si>
    <t>電気設備工事</t>
    <rPh sb="0" eb="2">
      <t>デンキ</t>
    </rPh>
    <rPh sb="2" eb="4">
      <t>セツビ</t>
    </rPh>
    <rPh sb="4" eb="6">
      <t>コウジ</t>
    </rPh>
    <phoneticPr fontId="39"/>
  </si>
  <si>
    <t>D</t>
    <phoneticPr fontId="8"/>
  </si>
  <si>
    <t>機械設備工事</t>
    <rPh sb="0" eb="2">
      <t>キカイ</t>
    </rPh>
    <rPh sb="2" eb="4">
      <t>セツビ</t>
    </rPh>
    <rPh sb="4" eb="6">
      <t>コウジ</t>
    </rPh>
    <phoneticPr fontId="39"/>
  </si>
  <si>
    <t>E</t>
    <phoneticPr fontId="8"/>
  </si>
  <si>
    <t>外構工事</t>
    <rPh sb="0" eb="4">
      <t>ガイコウコウジ</t>
    </rPh>
    <phoneticPr fontId="39"/>
  </si>
  <si>
    <t>F</t>
    <phoneticPr fontId="8"/>
  </si>
  <si>
    <t>杭地業工事</t>
    <rPh sb="0" eb="1">
      <t>クイ</t>
    </rPh>
    <rPh sb="1" eb="3">
      <t>ジギョウ</t>
    </rPh>
    <rPh sb="3" eb="5">
      <t>コウジ</t>
    </rPh>
    <phoneticPr fontId="8"/>
  </si>
  <si>
    <t>G</t>
    <phoneticPr fontId="8"/>
  </si>
  <si>
    <t>H</t>
    <phoneticPr fontId="8"/>
  </si>
  <si>
    <t>合　　　　計</t>
    <rPh sb="0" eb="1">
      <t>ゴウ</t>
    </rPh>
    <rPh sb="5" eb="6">
      <t>ケイ</t>
    </rPh>
    <phoneticPr fontId="8"/>
  </si>
  <si>
    <t>経費のぞく（１～４）</t>
    <rPh sb="0" eb="2">
      <t>ケイヒ</t>
    </rPh>
    <phoneticPr fontId="8"/>
  </si>
  <si>
    <t>■類似物件　</t>
    <rPh sb="1" eb="3">
      <t>ルイジ</t>
    </rPh>
    <rPh sb="3" eb="5">
      <t>ブッケン</t>
    </rPh>
    <phoneticPr fontId="8"/>
  </si>
  <si>
    <t>当社提出金額</t>
    <rPh sb="0" eb="2">
      <t>トウシャ</t>
    </rPh>
    <rPh sb="2" eb="4">
      <t>テイシュツ</t>
    </rPh>
    <rPh sb="4" eb="6">
      <t>キンガク</t>
    </rPh>
    <phoneticPr fontId="8"/>
  </si>
  <si>
    <t>実行（発注）金額</t>
    <rPh sb="0" eb="2">
      <t>ジッコウ</t>
    </rPh>
    <rPh sb="3" eb="5">
      <t>ハッチュウ</t>
    </rPh>
    <rPh sb="6" eb="8">
      <t>キンガク</t>
    </rPh>
    <phoneticPr fontId="8"/>
  </si>
  <si>
    <t>提出金額の協議</t>
    <rPh sb="0" eb="2">
      <t>テイシュツ</t>
    </rPh>
    <rPh sb="2" eb="4">
      <t>キンガク</t>
    </rPh>
    <rPh sb="5" eb="7">
      <t>キョウギ</t>
    </rPh>
    <phoneticPr fontId="8"/>
  </si>
  <si>
    <t>社　長</t>
    <rPh sb="0" eb="1">
      <t>シャ</t>
    </rPh>
    <rPh sb="2" eb="3">
      <t>チョウ</t>
    </rPh>
    <phoneticPr fontId="8"/>
  </si>
  <si>
    <t>営業部門</t>
    <rPh sb="0" eb="1">
      <t>エイ</t>
    </rPh>
    <rPh sb="1" eb="2">
      <t>ギョウ</t>
    </rPh>
    <rPh sb="2" eb="4">
      <t>ブモン</t>
    </rPh>
    <phoneticPr fontId="8"/>
  </si>
  <si>
    <t>施工部門長</t>
    <rPh sb="0" eb="2">
      <t>セコウ</t>
    </rPh>
    <rPh sb="2" eb="5">
      <t>ブモンチョウ</t>
    </rPh>
    <phoneticPr fontId="8"/>
  </si>
  <si>
    <t>積算担当</t>
    <rPh sb="0" eb="2">
      <t>セキサン</t>
    </rPh>
    <rPh sb="2" eb="4">
      <t>タントウ</t>
    </rPh>
    <phoneticPr fontId="8"/>
  </si>
  <si>
    <t>営　業</t>
    <rPh sb="0" eb="1">
      <t>エイ</t>
    </rPh>
    <rPh sb="2" eb="3">
      <t>ギョウ</t>
    </rPh>
    <phoneticPr fontId="8"/>
  </si>
  <si>
    <t>￥</t>
    <phoneticPr fontId="8"/>
  </si>
  <si>
    <t>決定金額</t>
    <rPh sb="0" eb="2">
      <t>ケッテイ</t>
    </rPh>
    <rPh sb="2" eb="4">
      <t>キンガク</t>
    </rPh>
    <phoneticPr fontId="8"/>
  </si>
  <si>
    <t>ver．140805</t>
    <phoneticPr fontId="8"/>
  </si>
  <si>
    <t>仕　　　　様</t>
    <rPh sb="0" eb="1">
      <t>ツコウ</t>
    </rPh>
    <rPh sb="5" eb="6">
      <t>サマ</t>
    </rPh>
    <phoneticPr fontId="8"/>
  </si>
  <si>
    <t>数　量</t>
    <rPh sb="0" eb="1">
      <t>カズ</t>
    </rPh>
    <rPh sb="2" eb="3">
      <t>リョウ</t>
    </rPh>
    <phoneticPr fontId="8"/>
  </si>
  <si>
    <t>単　位</t>
    <rPh sb="0" eb="1">
      <t>タン</t>
    </rPh>
    <rPh sb="2" eb="3">
      <t>クライ</t>
    </rPh>
    <phoneticPr fontId="8"/>
  </si>
  <si>
    <t>掛率（%）</t>
    <rPh sb="0" eb="2">
      <t>カケリツ</t>
    </rPh>
    <phoneticPr fontId="8"/>
  </si>
  <si>
    <t>外構工事</t>
    <rPh sb="0" eb="2">
      <t>ガイコウ</t>
    </rPh>
    <rPh sb="2" eb="4">
      <t>コウジ</t>
    </rPh>
    <phoneticPr fontId="8"/>
  </si>
  <si>
    <t>総　合　計</t>
    <rPh sb="0" eb="1">
      <t>ソウ</t>
    </rPh>
    <rPh sb="2" eb="3">
      <t>ゴウ</t>
    </rPh>
    <rPh sb="4" eb="5">
      <t>ケイ</t>
    </rPh>
    <phoneticPr fontId="8"/>
  </si>
  <si>
    <t>　　建築主体工事</t>
    <rPh sb="2" eb="4">
      <t>ケンチク</t>
    </rPh>
    <rPh sb="4" eb="6">
      <t>シュタイ</t>
    </rPh>
    <rPh sb="6" eb="8">
      <t>コウジ</t>
    </rPh>
    <phoneticPr fontId="8"/>
  </si>
  <si>
    <t>1）</t>
    <phoneticPr fontId="8"/>
  </si>
  <si>
    <t>直接仮設工事</t>
  </si>
  <si>
    <t>2）</t>
    <phoneticPr fontId="8"/>
  </si>
  <si>
    <t>土工事</t>
  </si>
  <si>
    <t>3）</t>
  </si>
  <si>
    <t>型枠工事</t>
  </si>
  <si>
    <t>4）</t>
  </si>
  <si>
    <t>コンクリート工事</t>
  </si>
  <si>
    <t>5）</t>
  </si>
  <si>
    <t>鉄筋工事</t>
    <rPh sb="0" eb="4">
      <t>テッコツコウジ</t>
    </rPh>
    <phoneticPr fontId="7"/>
  </si>
  <si>
    <t>6）</t>
  </si>
  <si>
    <t>鉄骨工事</t>
    <rPh sb="0" eb="2">
      <t>テッコツ</t>
    </rPh>
    <rPh sb="2" eb="4">
      <t>コウジ</t>
    </rPh>
    <phoneticPr fontId="7"/>
  </si>
  <si>
    <t>7）</t>
  </si>
  <si>
    <t>組積工事</t>
  </si>
  <si>
    <t>8）</t>
  </si>
  <si>
    <t>防水工事</t>
  </si>
  <si>
    <t>9）</t>
  </si>
  <si>
    <t>石工事</t>
    <rPh sb="0" eb="3">
      <t>イシコウジ</t>
    </rPh>
    <phoneticPr fontId="7"/>
  </si>
  <si>
    <t>10）</t>
  </si>
  <si>
    <t>タイル工事</t>
  </si>
  <si>
    <t>11）</t>
  </si>
  <si>
    <t>木工事</t>
  </si>
  <si>
    <t>12）</t>
  </si>
  <si>
    <t>屋根工事</t>
    <rPh sb="0" eb="4">
      <t>ヤネコウジ</t>
    </rPh>
    <phoneticPr fontId="7"/>
  </si>
  <si>
    <t>13）</t>
  </si>
  <si>
    <t>金属工事</t>
  </si>
  <si>
    <t>14）</t>
  </si>
  <si>
    <t>左官工事</t>
  </si>
  <si>
    <t>15）</t>
  </si>
  <si>
    <t>木製建具工事</t>
  </si>
  <si>
    <t>16）</t>
  </si>
  <si>
    <t>金属製建具工事</t>
  </si>
  <si>
    <t>17）</t>
  </si>
  <si>
    <t>硝子工事</t>
  </si>
  <si>
    <t>18）</t>
  </si>
  <si>
    <t>塗装工事</t>
  </si>
  <si>
    <t>19）</t>
  </si>
  <si>
    <t>内装工事</t>
  </si>
  <si>
    <t>20）</t>
  </si>
  <si>
    <t>雑工事</t>
  </si>
  <si>
    <t>21）</t>
  </si>
  <si>
    <t>22）</t>
  </si>
  <si>
    <t>23）</t>
  </si>
  <si>
    <t>24）</t>
  </si>
  <si>
    <t>合　　　計</t>
    <rPh sb="0" eb="1">
      <t>ゴウ</t>
    </rPh>
    <rPh sb="4" eb="5">
      <t>ケイ</t>
    </rPh>
    <phoneticPr fontId="8"/>
  </si>
  <si>
    <t>電気設備工事</t>
    <rPh sb="0" eb="6">
      <t>デンキセツビコウジ</t>
    </rPh>
    <phoneticPr fontId="8"/>
  </si>
  <si>
    <t>1）</t>
  </si>
  <si>
    <t>受変電設備</t>
    <rPh sb="0" eb="3">
      <t>ジュヘンデン</t>
    </rPh>
    <rPh sb="3" eb="5">
      <t>セツビ</t>
    </rPh>
    <phoneticPr fontId="8"/>
  </si>
  <si>
    <t>2）</t>
  </si>
  <si>
    <t>動力幹線設備</t>
    <rPh sb="0" eb="2">
      <t>ドウリョク</t>
    </rPh>
    <rPh sb="2" eb="4">
      <t>カンセン</t>
    </rPh>
    <rPh sb="4" eb="6">
      <t>セツビ</t>
    </rPh>
    <phoneticPr fontId="8"/>
  </si>
  <si>
    <t>電灯コンセント設備</t>
    <rPh sb="0" eb="2">
      <t>デントウ</t>
    </rPh>
    <rPh sb="7" eb="9">
      <t>セツビ</t>
    </rPh>
    <phoneticPr fontId="8"/>
  </si>
  <si>
    <t>照明器具設備工事</t>
    <rPh sb="0" eb="2">
      <t>ショウメイ</t>
    </rPh>
    <rPh sb="2" eb="4">
      <t>キグ</t>
    </rPh>
    <rPh sb="4" eb="6">
      <t>セツビ</t>
    </rPh>
    <rPh sb="6" eb="8">
      <t>コウジ</t>
    </rPh>
    <phoneticPr fontId="8"/>
  </si>
  <si>
    <t>弱電設備</t>
    <rPh sb="0" eb="2">
      <t>ジャクデン</t>
    </rPh>
    <rPh sb="2" eb="4">
      <t>セツビ</t>
    </rPh>
    <phoneticPr fontId="8"/>
  </si>
  <si>
    <t>拡声･テレビ共聴設備</t>
    <rPh sb="0" eb="1">
      <t>カク</t>
    </rPh>
    <rPh sb="1" eb="2">
      <t>セイ</t>
    </rPh>
    <rPh sb="6" eb="7">
      <t>キョウ</t>
    </rPh>
    <rPh sb="7" eb="8">
      <t>チョウ</t>
    </rPh>
    <rPh sb="8" eb="10">
      <t>セツビ</t>
    </rPh>
    <phoneticPr fontId="8"/>
  </si>
  <si>
    <t>式</t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</si>
  <si>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8"/>
  </si>
  <si>
    <t>機械警備設備</t>
    <rPh sb="0" eb="2">
      <t>キカイ</t>
    </rPh>
    <rPh sb="2" eb="4">
      <t>ケイビ</t>
    </rPh>
    <rPh sb="4" eb="6">
      <t>セツビ</t>
    </rPh>
    <phoneticPr fontId="8"/>
  </si>
  <si>
    <t>給排水衛生設備工事</t>
    <rPh sb="0" eb="3">
      <t>キュウハイスイ</t>
    </rPh>
    <rPh sb="3" eb="5">
      <t>エイセイ</t>
    </rPh>
    <rPh sb="5" eb="7">
      <t>セツビ</t>
    </rPh>
    <rPh sb="7" eb="9">
      <t>コウジ</t>
    </rPh>
    <phoneticPr fontId="8"/>
  </si>
  <si>
    <t>①</t>
    <phoneticPr fontId="8"/>
  </si>
  <si>
    <t>給水設備</t>
    <rPh sb="0" eb="2">
      <t>キュウスイ</t>
    </rPh>
    <rPh sb="2" eb="4">
      <t>セツビ</t>
    </rPh>
    <phoneticPr fontId="8"/>
  </si>
  <si>
    <t>②</t>
    <phoneticPr fontId="8"/>
  </si>
  <si>
    <t>給湯設備</t>
    <rPh sb="0" eb="2">
      <t>キュウトウ</t>
    </rPh>
    <rPh sb="2" eb="4">
      <t>セツビ</t>
    </rPh>
    <phoneticPr fontId="8"/>
  </si>
  <si>
    <t>③</t>
    <phoneticPr fontId="8"/>
  </si>
  <si>
    <t>排水設備</t>
    <rPh sb="0" eb="2">
      <t>ハイスイ</t>
    </rPh>
    <rPh sb="2" eb="4">
      <t>セツビ</t>
    </rPh>
    <phoneticPr fontId="8"/>
  </si>
  <si>
    <t>④</t>
    <phoneticPr fontId="8"/>
  </si>
  <si>
    <t>衛生器具設備</t>
    <rPh sb="0" eb="2">
      <t>エイセイ</t>
    </rPh>
    <rPh sb="2" eb="4">
      <t>キグ</t>
    </rPh>
    <rPh sb="4" eb="6">
      <t>セツビ</t>
    </rPh>
    <phoneticPr fontId="8"/>
  </si>
  <si>
    <t>⑤</t>
    <phoneticPr fontId="8"/>
  </si>
  <si>
    <t>消火設備</t>
    <rPh sb="0" eb="2">
      <t>ショウカ</t>
    </rPh>
    <rPh sb="2" eb="4">
      <t>セツビ</t>
    </rPh>
    <phoneticPr fontId="8"/>
  </si>
  <si>
    <t>⑥</t>
    <phoneticPr fontId="8"/>
  </si>
  <si>
    <t>ガス設備</t>
    <rPh sb="2" eb="4">
      <t>セツビ</t>
    </rPh>
    <phoneticPr fontId="8"/>
  </si>
  <si>
    <t>２）</t>
    <phoneticPr fontId="8"/>
  </si>
  <si>
    <t>空気調和設備工事</t>
    <rPh sb="0" eb="2">
      <t>クウキ</t>
    </rPh>
    <rPh sb="2" eb="4">
      <t>チョウワ</t>
    </rPh>
    <rPh sb="4" eb="6">
      <t>セツビ</t>
    </rPh>
    <rPh sb="6" eb="8">
      <t>コウジ</t>
    </rPh>
    <phoneticPr fontId="8"/>
  </si>
  <si>
    <t>冷暖暖房設備</t>
    <rPh sb="0" eb="2">
      <t>レイダン</t>
    </rPh>
    <rPh sb="2" eb="4">
      <t>ダンボウ</t>
    </rPh>
    <rPh sb="4" eb="6">
      <t>セツビ</t>
    </rPh>
    <phoneticPr fontId="8"/>
  </si>
  <si>
    <t>換気設備</t>
    <rPh sb="0" eb="2">
      <t>カンキ</t>
    </rPh>
    <rPh sb="2" eb="4">
      <t>セツビ</t>
    </rPh>
    <phoneticPr fontId="8"/>
  </si>
  <si>
    <t>現場員給与+事務経費(2%程度)</t>
    <rPh sb="0" eb="2">
      <t>ゲンバ</t>
    </rPh>
    <rPh sb="2" eb="3">
      <t>イン</t>
    </rPh>
    <rPh sb="3" eb="5">
      <t>キュウヨ</t>
    </rPh>
    <rPh sb="6" eb="8">
      <t>ジム</t>
    </rPh>
    <rPh sb="8" eb="10">
      <t>ケイヒ</t>
    </rPh>
    <rPh sb="13" eb="15">
      <t>テイド</t>
    </rPh>
    <phoneticPr fontId="8"/>
  </si>
  <si>
    <t>・VE案</t>
    <rPh sb="3" eb="4">
      <t>アン</t>
    </rPh>
    <phoneticPr fontId="2"/>
  </si>
  <si>
    <t>№</t>
    <phoneticPr fontId="2"/>
  </si>
  <si>
    <t>設計図頁</t>
    <rPh sb="0" eb="2">
      <t>セッケイ</t>
    </rPh>
    <rPh sb="2" eb="3">
      <t>ズ</t>
    </rPh>
    <rPh sb="3" eb="4">
      <t>ペイジ</t>
    </rPh>
    <phoneticPr fontId="2"/>
  </si>
  <si>
    <t>提案内容</t>
    <rPh sb="0" eb="4">
      <t>テイアンナイヨウ</t>
    </rPh>
    <phoneticPr fontId="2"/>
  </si>
  <si>
    <t>提案金額</t>
    <rPh sb="0" eb="4">
      <t>テイアンキンガク</t>
    </rPh>
    <phoneticPr fontId="2"/>
  </si>
  <si>
    <t>差額</t>
    <rPh sb="0" eb="2">
      <t>サガク</t>
    </rPh>
    <phoneticPr fontId="2"/>
  </si>
  <si>
    <t>採用有無</t>
    <rPh sb="0" eb="4">
      <t>サイヨウウム</t>
    </rPh>
    <phoneticPr fontId="2"/>
  </si>
  <si>
    <t>見積金額</t>
    <rPh sb="0" eb="2">
      <t>ミツモ</t>
    </rPh>
    <rPh sb="2" eb="4">
      <t>キンガク</t>
    </rPh>
    <phoneticPr fontId="2"/>
  </si>
  <si>
    <t>・CD案</t>
    <rPh sb="3" eb="4">
      <t>アン</t>
    </rPh>
    <phoneticPr fontId="2"/>
  </si>
  <si>
    <t>合計金額</t>
    <rPh sb="0" eb="4">
      <t>ゴウケイキンガク</t>
    </rPh>
    <phoneticPr fontId="2"/>
  </si>
  <si>
    <t>採用･不採用</t>
    <rPh sb="0" eb="2">
      <t>サイヨウ</t>
    </rPh>
    <rPh sb="3" eb="6">
      <t>フサイヨウ</t>
    </rPh>
    <phoneticPr fontId="2"/>
  </si>
  <si>
    <t>見積担当者</t>
    <rPh sb="0" eb="2">
      <t>ミツモリ</t>
    </rPh>
    <rPh sb="2" eb="5">
      <t>タントウシャ</t>
    </rPh>
    <phoneticPr fontId="2"/>
  </si>
  <si>
    <t>見積番号</t>
    <rPh sb="0" eb="2">
      <t>ミツモリ</t>
    </rPh>
    <rPh sb="2" eb="4">
      <t>バンゴウ</t>
    </rPh>
    <phoneticPr fontId="2"/>
  </si>
  <si>
    <t>図　　　　面</t>
    <rPh sb="0" eb="1">
      <t>ズ</t>
    </rPh>
    <rPh sb="5" eb="6">
      <t>メン</t>
    </rPh>
    <phoneticPr fontId="2"/>
  </si>
  <si>
    <t>その他　資料</t>
    <rPh sb="2" eb="3">
      <t>タ</t>
    </rPh>
    <rPh sb="4" eb="6">
      <t>シリョウ</t>
    </rPh>
    <phoneticPr fontId="2"/>
  </si>
  <si>
    <t>見積開始チェックリスト</t>
    <rPh sb="0" eb="2">
      <t>ミツモ</t>
    </rPh>
    <rPh sb="2" eb="4">
      <t>カイシ</t>
    </rPh>
    <phoneticPr fontId="2"/>
  </si>
  <si>
    <t>物件名</t>
    <rPh sb="0" eb="3">
      <t>ブッケンメイ</t>
    </rPh>
    <phoneticPr fontId="2"/>
  </si>
  <si>
    <r>
      <t>見積時注意事項(営業担当者記入)</t>
    </r>
    <r>
      <rPr>
        <b/>
        <sz val="12"/>
        <color theme="1"/>
        <rFont val="ＭＳ 明朝"/>
        <family val="1"/>
        <charset val="128"/>
      </rPr>
      <t xml:space="preserve">
</t>
    </r>
    <rPh sb="0" eb="7">
      <t>ミツモリジチュウイジコウ</t>
    </rPh>
    <rPh sb="8" eb="13">
      <t>エイギョウタントウシャ</t>
    </rPh>
    <rPh sb="13" eb="15">
      <t>キニュウ</t>
    </rPh>
    <phoneticPr fontId="2"/>
  </si>
  <si>
    <t>枚</t>
    <rPh sb="0" eb="1">
      <t>マイ</t>
    </rPh>
    <phoneticPr fontId="2"/>
  </si>
  <si>
    <t>令和6年3月22日～令和6年00月00日（予定）</t>
    <rPh sb="0" eb="1">
      <t>レイ</t>
    </rPh>
    <rPh sb="1" eb="2">
      <t>ネン</t>
    </rPh>
    <rPh sb="3" eb="4">
      <t>ガツ</t>
    </rPh>
    <rPh sb="8" eb="9">
      <t>レイ</t>
    </rPh>
    <rPh sb="9" eb="10">
      <t>ワ</t>
    </rPh>
    <rPh sb="11" eb="12">
      <t>ネン</t>
    </rPh>
    <rPh sb="13" eb="14">
      <t>ガツ</t>
    </rPh>
    <rPh sb="19" eb="20">
      <t>ヤク</t>
    </rPh>
    <rPh sb="21" eb="23">
      <t>ヨテイ</t>
    </rPh>
    <phoneticPr fontId="8"/>
  </si>
  <si>
    <t xml:space="preserve">
・依頼された見積の金額はいくらであっても連絡する。
・見積依頼者を連絡する。(会社の人間か直接お客様からか)
・「はじめに」にて依頼事項をまとめ各種資料も添付してください。
　(「はじめに」は依頼者が作成して欲しいが、直接の場合は見積者が作成の事。)
・必ず現地確認を実施の事。
・以前まで会社のスケジュールソフトに各自で入力をお願いしていましたが、
　今後は全て上野が入力します。
・「はじめに」最新版を添付しますので入力の上送ってください。
・見積にあたり積算数量を自身で行っているか。(協力業者数量を確認)
・見積内での一式は｢仕様欄｣に明細等を記入の事。(経費は除く)
・見積完成時、手計算し間違いが無い様にする事。(総務に頼んでも良い)
　表紙や見積内に誤字脱字も無いを確認する事。
・見積条件書を添付し、客先に別途や誤解等の無い様にする事。
・ＶＥ・ＣＤを想定の事。
・上記にも関係するが値引きを想定する事。
・最後に、営業担当者 直属上司 作成者とのチェックを受ける事。</t>
    <rPh sb="128" eb="129">
      <t>カナラ</t>
    </rPh>
    <rPh sb="130" eb="132">
      <t>ゲンチ</t>
    </rPh>
    <rPh sb="132" eb="134">
      <t>カクニン</t>
    </rPh>
    <rPh sb="135" eb="137">
      <t>ジッシ</t>
    </rPh>
    <rPh sb="138" eb="139">
      <t>コト</t>
    </rPh>
    <rPh sb="225" eb="227">
      <t>ミツモリ</t>
    </rPh>
    <rPh sb="231" eb="235">
      <t>セキサンスウリョウ</t>
    </rPh>
    <rPh sb="236" eb="238">
      <t>ジシン</t>
    </rPh>
    <rPh sb="239" eb="240">
      <t>オコナ</t>
    </rPh>
    <rPh sb="247" eb="251">
      <t>キョウリョクギョウシャ</t>
    </rPh>
    <rPh sb="251" eb="253">
      <t>スウリョウ</t>
    </rPh>
    <rPh sb="254" eb="256">
      <t>カクニン</t>
    </rPh>
    <rPh sb="259" eb="262">
      <t>ミツモリナイ</t>
    </rPh>
    <rPh sb="264" eb="266">
      <t>イッシキ</t>
    </rPh>
    <rPh sb="268" eb="270">
      <t>シヨウ</t>
    </rPh>
    <rPh sb="270" eb="271">
      <t>ラン</t>
    </rPh>
    <rPh sb="273" eb="275">
      <t>メイサイ</t>
    </rPh>
    <rPh sb="275" eb="276">
      <t>トウ</t>
    </rPh>
    <rPh sb="277" eb="279">
      <t>キニュウ</t>
    </rPh>
    <rPh sb="280" eb="281">
      <t>コト</t>
    </rPh>
    <rPh sb="283" eb="285">
      <t>ケイヒ</t>
    </rPh>
    <rPh sb="286" eb="287">
      <t>ノゾ</t>
    </rPh>
    <rPh sb="291" eb="296">
      <t>ミツモリカンセイジ</t>
    </rPh>
    <rPh sb="297" eb="300">
      <t>テケイサン</t>
    </rPh>
    <rPh sb="301" eb="303">
      <t>マチガ</t>
    </rPh>
    <rPh sb="305" eb="306">
      <t>ナ</t>
    </rPh>
    <rPh sb="307" eb="308">
      <t>ヨウ</t>
    </rPh>
    <rPh sb="311" eb="312">
      <t>コト</t>
    </rPh>
    <rPh sb="314" eb="316">
      <t>ソウム</t>
    </rPh>
    <rPh sb="317" eb="318">
      <t>タノ</t>
    </rPh>
    <rPh sb="321" eb="322">
      <t>ヨ</t>
    </rPh>
    <rPh sb="326" eb="328">
      <t>ヒョウシ</t>
    </rPh>
    <rPh sb="329" eb="332">
      <t>ミツモリナイ</t>
    </rPh>
    <rPh sb="333" eb="337">
      <t>ゴジダツジ</t>
    </rPh>
    <rPh sb="338" eb="339">
      <t>ナ</t>
    </rPh>
    <rPh sb="341" eb="343">
      <t>カクニン</t>
    </rPh>
    <rPh sb="345" eb="346">
      <t>コト</t>
    </rPh>
    <rPh sb="349" eb="354">
      <t>ミツモリジョウケンショ</t>
    </rPh>
    <rPh sb="355" eb="357">
      <t>テンプ</t>
    </rPh>
    <rPh sb="359" eb="361">
      <t>キャクサキ</t>
    </rPh>
    <rPh sb="362" eb="364">
      <t>ベット</t>
    </rPh>
    <rPh sb="365" eb="367">
      <t>ゴカイ</t>
    </rPh>
    <rPh sb="367" eb="368">
      <t>ナド</t>
    </rPh>
    <rPh sb="369" eb="370">
      <t>ナ</t>
    </rPh>
    <rPh sb="371" eb="372">
      <t>ヨウ</t>
    </rPh>
    <rPh sb="375" eb="376">
      <t>コト</t>
    </rPh>
    <rPh sb="385" eb="387">
      <t>ソウテイ</t>
    </rPh>
    <rPh sb="388" eb="389">
      <t>コト</t>
    </rPh>
    <rPh sb="392" eb="394">
      <t>ジョウキ</t>
    </rPh>
    <rPh sb="396" eb="398">
      <t>カンケイ</t>
    </rPh>
    <rPh sb="401" eb="403">
      <t>ネビ</t>
    </rPh>
    <rPh sb="405" eb="407">
      <t>ソウテイ</t>
    </rPh>
    <rPh sb="409" eb="410">
      <t>コト</t>
    </rPh>
    <rPh sb="413" eb="415">
      <t>サイゴ</t>
    </rPh>
    <rPh sb="417" eb="422">
      <t>エイギョウタントウシャ</t>
    </rPh>
    <rPh sb="423" eb="425">
      <t>チョクゾク</t>
    </rPh>
    <rPh sb="425" eb="427">
      <t>ジョウシ</t>
    </rPh>
    <rPh sb="428" eb="431">
      <t>サクセイシャ</t>
    </rPh>
    <rPh sb="438" eb="439">
      <t>ウ</t>
    </rPh>
    <rPh sb="441" eb="442">
      <t>コト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</si>
</sst>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6" formatCode="&quot;¥&quot;#,##0;[Red]&quot;¥&quot;\-#,##0"/>
    <numFmt numFmtId="176" formatCode="#,##0.00_ "/>
    <numFmt numFmtId="177" formatCode="#,##0.00_ ;[Red]\-#,##0.00\ "/>
    <numFmt numFmtId="178" formatCode="[$-411]ggge&quot;年&quot;m&quot;月&quot;d&quot;日&quot;;@"/>
    <numFmt numFmtId="179" formatCode="0.00_ "/>
    <numFmt numFmtId="180" formatCode="#,##0_);[Red]\(#,##0\)"/>
    <numFmt numFmtId="181" formatCode="#,##0.0;[Red]\-#,##0.0"/>
    <numFmt numFmtId="182" formatCode="0.0_ "/>
  </numFmts>
  <fonts count="4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36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36"/>
      <color rgb="FF0070C0"/>
      <name val="ＭＳ Ｐ明朝"/>
      <family val="1"/>
      <charset val="128"/>
    </font>
    <font>
      <b/>
      <sz val="22"/>
      <color rgb="FF0070C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8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00B0F0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1"/>
      <color indexed="3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b/>
      <sz val="2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 style="medium">
        <color rgb="FF0070C0"/>
      </left>
      <right/>
      <top style="double">
        <color rgb="FF0070C0"/>
      </top>
      <bottom style="medium">
        <color rgb="FF0070C0"/>
      </bottom>
      <diagonal/>
    </border>
    <border>
      <left/>
      <right/>
      <top style="double">
        <color rgb="FF0070C0"/>
      </top>
      <bottom style="medium">
        <color rgb="FF0070C0"/>
      </bottom>
      <diagonal/>
    </border>
    <border>
      <left/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double">
        <color rgb="FF0070C0"/>
      </right>
      <top style="medium">
        <color rgb="FF0070C0"/>
      </top>
      <bottom style="medium">
        <color rgb="FF0070C0"/>
      </bottom>
      <diagonal/>
    </border>
    <border>
      <left style="double">
        <color rgb="FF0070C0"/>
      </left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 style="medium">
        <color rgb="FF0070C0"/>
      </left>
      <right style="double">
        <color rgb="FF0070C0"/>
      </right>
      <top style="medium">
        <color rgb="FF0070C0"/>
      </top>
      <bottom style="double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/>
    <xf numFmtId="6" fontId="16" fillId="0" borderId="0" applyFont="0" applyFill="0" applyBorder="0" applyAlignment="0" applyProtection="0"/>
    <xf numFmtId="0" fontId="16" fillId="0" borderId="0"/>
  </cellStyleXfs>
  <cellXfs count="50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6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26" fillId="0" borderId="0" xfId="0" applyFont="1">
      <alignment vertical="center"/>
    </xf>
    <xf numFmtId="0" fontId="17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quotePrefix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5" fillId="0" borderId="31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17" fillId="0" borderId="35" xfId="0" applyFont="1" applyBorder="1" applyAlignment="1">
      <alignment horizontal="center" vertical="center"/>
    </xf>
    <xf numFmtId="0" fontId="30" fillId="0" borderId="36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44" xfId="3" applyFont="1" applyBorder="1" applyAlignment="1">
      <alignment vertical="center"/>
    </xf>
    <xf numFmtId="0" fontId="22" fillId="0" borderId="48" xfId="3" applyFont="1" applyBorder="1" applyAlignment="1">
      <alignment vertical="center"/>
    </xf>
    <xf numFmtId="0" fontId="10" fillId="0" borderId="11" xfId="3" applyFont="1" applyBorder="1" applyAlignment="1">
      <alignment horizontal="center" vertical="center"/>
    </xf>
    <xf numFmtId="0" fontId="10" fillId="0" borderId="11" xfId="3" applyFont="1" applyBorder="1" applyAlignment="1">
      <alignment vertical="center"/>
    </xf>
    <xf numFmtId="0" fontId="10" fillId="0" borderId="52" xfId="3" applyFont="1" applyBorder="1" applyAlignment="1">
      <alignment vertical="center"/>
    </xf>
    <xf numFmtId="0" fontId="10" fillId="0" borderId="52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177" fontId="22" fillId="0" borderId="11" xfId="1" applyNumberFormat="1" applyFont="1" applyBorder="1" applyAlignment="1">
      <alignment vertical="center"/>
    </xf>
    <xf numFmtId="0" fontId="22" fillId="0" borderId="52" xfId="3" applyFont="1" applyBorder="1" applyAlignment="1">
      <alignment horizontal="center" vertical="center"/>
    </xf>
    <xf numFmtId="0" fontId="10" fillId="0" borderId="56" xfId="3" applyFont="1" applyBorder="1" applyAlignment="1">
      <alignment vertical="center"/>
    </xf>
    <xf numFmtId="0" fontId="10" fillId="0" borderId="58" xfId="3" applyFont="1" applyBorder="1" applyAlignment="1">
      <alignment vertical="center"/>
    </xf>
    <xf numFmtId="0" fontId="10" fillId="0" borderId="59" xfId="3" applyFont="1" applyBorder="1" applyAlignment="1">
      <alignment vertical="center"/>
    </xf>
    <xf numFmtId="0" fontId="10" fillId="0" borderId="10" xfId="3" applyFont="1" applyBorder="1" applyAlignment="1">
      <alignment vertical="center"/>
    </xf>
    <xf numFmtId="0" fontId="11" fillId="0" borderId="0" xfId="3" applyFont="1" applyAlignment="1">
      <alignment horizontal="center" vertical="center"/>
    </xf>
    <xf numFmtId="38" fontId="11" fillId="0" borderId="0" xfId="1" applyFont="1" applyBorder="1" applyAlignment="1">
      <alignment horizontal="right" vertical="center"/>
    </xf>
    <xf numFmtId="5" fontId="10" fillId="0" borderId="0" xfId="3" applyNumberFormat="1" applyFont="1" applyAlignment="1">
      <alignment vertical="center"/>
    </xf>
    <xf numFmtId="5" fontId="19" fillId="0" borderId="0" xfId="3" applyNumberFormat="1" applyFont="1" applyAlignment="1">
      <alignment vertical="center"/>
    </xf>
    <xf numFmtId="0" fontId="19" fillId="0" borderId="0" xfId="3" applyFont="1" applyAlignment="1">
      <alignment vertical="center"/>
    </xf>
    <xf numFmtId="0" fontId="11" fillId="0" borderId="1" xfId="5" applyFont="1" applyBorder="1" applyAlignment="1">
      <alignment horizontal="center" vertical="center"/>
    </xf>
    <xf numFmtId="0" fontId="10" fillId="0" borderId="0" xfId="5" applyFont="1" applyAlignment="1">
      <alignment vertical="center"/>
    </xf>
    <xf numFmtId="0" fontId="10" fillId="0" borderId="1" xfId="5" applyFont="1" applyBorder="1" applyAlignment="1">
      <alignment horizontal="center" vertical="center"/>
    </xf>
    <xf numFmtId="0" fontId="10" fillId="3" borderId="1" xfId="3" applyFont="1" applyFill="1" applyBorder="1" applyAlignment="1">
      <alignment vertical="center" wrapText="1"/>
    </xf>
    <xf numFmtId="0" fontId="10" fillId="0" borderId="1" xfId="3" applyFont="1" applyBorder="1" applyAlignment="1">
      <alignment vertical="center" wrapText="1"/>
    </xf>
    <xf numFmtId="0" fontId="10" fillId="0" borderId="48" xfId="3" applyFont="1" applyBorder="1" applyAlignment="1">
      <alignment vertical="center" wrapText="1"/>
    </xf>
    <xf numFmtId="0" fontId="10" fillId="0" borderId="49" xfId="3" applyFont="1" applyBorder="1" applyAlignment="1">
      <alignment vertical="center" wrapText="1"/>
    </xf>
    <xf numFmtId="0" fontId="10" fillId="0" borderId="1" xfId="5" applyFont="1" applyBorder="1" applyAlignment="1">
      <alignment horizontal="left" vertical="center" wrapText="1"/>
    </xf>
    <xf numFmtId="0" fontId="10" fillId="0" borderId="1" xfId="5" applyFont="1" applyBorder="1" applyAlignment="1">
      <alignment horizontal="left" vertical="center" wrapText="1" indent="1"/>
    </xf>
    <xf numFmtId="38" fontId="18" fillId="3" borderId="1" xfId="1" applyFont="1" applyFill="1" applyBorder="1" applyAlignment="1">
      <alignment horizontal="right" vertical="center"/>
    </xf>
    <xf numFmtId="38" fontId="42" fillId="3" borderId="1" xfId="1" applyFont="1" applyFill="1" applyBorder="1" applyAlignment="1">
      <alignment horizontal="right" vertical="center"/>
    </xf>
    <xf numFmtId="0" fontId="10" fillId="3" borderId="1" xfId="5" applyFont="1" applyFill="1" applyBorder="1" applyAlignment="1">
      <alignment horizontal="center" vertical="center"/>
    </xf>
    <xf numFmtId="181" fontId="10" fillId="3" borderId="1" xfId="1" applyNumberFormat="1" applyFont="1" applyFill="1" applyBorder="1" applyAlignment="1">
      <alignment horizontal="center" vertical="center"/>
    </xf>
    <xf numFmtId="0" fontId="10" fillId="3" borderId="0" xfId="5" applyFont="1" applyFill="1" applyAlignment="1">
      <alignment vertical="center"/>
    </xf>
    <xf numFmtId="38" fontId="18" fillId="0" borderId="1" xfId="1" applyFont="1" applyBorder="1" applyAlignment="1">
      <alignment horizontal="right" vertical="center"/>
    </xf>
    <xf numFmtId="0" fontId="10" fillId="0" borderId="2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left" vertical="center" wrapText="1" indent="1"/>
    </xf>
    <xf numFmtId="0" fontId="11" fillId="0" borderId="2" xfId="5" applyFont="1" applyBorder="1" applyAlignment="1">
      <alignment horizontal="center" vertical="center"/>
    </xf>
    <xf numFmtId="38" fontId="19" fillId="3" borderId="2" xfId="1" applyFont="1" applyFill="1" applyBorder="1" applyAlignment="1">
      <alignment horizontal="right" vertical="center"/>
    </xf>
    <xf numFmtId="181" fontId="10" fillId="3" borderId="2" xfId="1" applyNumberFormat="1" applyFont="1" applyFill="1" applyBorder="1" applyAlignment="1">
      <alignment horizontal="center" vertical="center"/>
    </xf>
    <xf numFmtId="0" fontId="10" fillId="0" borderId="90" xfId="5" applyFont="1" applyBorder="1" applyAlignment="1">
      <alignment horizontal="center" vertical="center"/>
    </xf>
    <xf numFmtId="0" fontId="10" fillId="0" borderId="90" xfId="5" applyFont="1" applyBorder="1" applyAlignment="1">
      <alignment horizontal="left" vertical="center" wrapText="1" indent="1"/>
    </xf>
    <xf numFmtId="38" fontId="18" fillId="0" borderId="90" xfId="1" applyFont="1" applyBorder="1" applyAlignment="1">
      <alignment horizontal="right" vertical="center"/>
    </xf>
    <xf numFmtId="181" fontId="10" fillId="0" borderId="90" xfId="1" applyNumberFormat="1" applyFont="1" applyBorder="1" applyAlignment="1">
      <alignment horizontal="center" vertical="center"/>
    </xf>
    <xf numFmtId="0" fontId="10" fillId="0" borderId="91" xfId="5" applyFont="1" applyBorder="1" applyAlignment="1">
      <alignment horizontal="center" vertical="center"/>
    </xf>
    <xf numFmtId="0" fontId="10" fillId="0" borderId="92" xfId="5" applyFont="1" applyBorder="1" applyAlignment="1">
      <alignment horizontal="left" vertical="center"/>
    </xf>
    <xf numFmtId="0" fontId="10" fillId="0" borderId="92" xfId="5" applyFont="1" applyBorder="1" applyAlignment="1">
      <alignment horizontal="left" vertical="center" wrapText="1" indent="1"/>
    </xf>
    <xf numFmtId="0" fontId="10" fillId="0" borderId="92" xfId="5" applyFont="1" applyBorder="1" applyAlignment="1">
      <alignment horizontal="center" vertical="center"/>
    </xf>
    <xf numFmtId="38" fontId="18" fillId="0" borderId="92" xfId="1" applyFont="1" applyBorder="1" applyAlignment="1">
      <alignment horizontal="right" vertical="center"/>
    </xf>
    <xf numFmtId="0" fontId="10" fillId="3" borderId="93" xfId="5" applyFont="1" applyFill="1" applyBorder="1" applyAlignment="1">
      <alignment horizontal="center" vertical="center"/>
    </xf>
    <xf numFmtId="0" fontId="10" fillId="0" borderId="94" xfId="5" applyFont="1" applyBorder="1" applyAlignment="1">
      <alignment horizontal="center" vertical="center"/>
    </xf>
    <xf numFmtId="0" fontId="10" fillId="0" borderId="94" xfId="5" applyFont="1" applyBorder="1" applyAlignment="1">
      <alignment horizontal="left" vertical="center" indent="1"/>
    </xf>
    <xf numFmtId="0" fontId="10" fillId="0" borderId="94" xfId="5" applyFont="1" applyBorder="1" applyAlignment="1">
      <alignment horizontal="left" vertical="center" wrapText="1" indent="1"/>
    </xf>
    <xf numFmtId="38" fontId="18" fillId="0" borderId="94" xfId="1" applyFont="1" applyBorder="1" applyAlignment="1">
      <alignment horizontal="right" vertical="center"/>
    </xf>
    <xf numFmtId="0" fontId="10" fillId="0" borderId="45" xfId="5" applyFont="1" applyBorder="1" applyAlignment="1">
      <alignment horizontal="center" vertical="center"/>
    </xf>
    <xf numFmtId="0" fontId="10" fillId="0" borderId="46" xfId="5" applyFont="1" applyBorder="1" applyAlignment="1">
      <alignment horizontal="left" vertical="center" wrapText="1"/>
    </xf>
    <xf numFmtId="0" fontId="10" fillId="0" borderId="46" xfId="5" applyFont="1" applyBorder="1" applyAlignment="1">
      <alignment horizontal="left" vertical="center" wrapText="1" indent="1"/>
    </xf>
    <xf numFmtId="0" fontId="11" fillId="0" borderId="46" xfId="5" applyFont="1" applyBorder="1" applyAlignment="1">
      <alignment horizontal="center" vertical="center"/>
    </xf>
    <xf numFmtId="38" fontId="19" fillId="0" borderId="46" xfId="1" applyFont="1" applyBorder="1" applyAlignment="1">
      <alignment horizontal="right" vertical="center"/>
    </xf>
    <xf numFmtId="181" fontId="10" fillId="0" borderId="95" xfId="1" applyNumberFormat="1" applyFont="1" applyBorder="1" applyAlignment="1">
      <alignment horizontal="center" vertical="center"/>
    </xf>
    <xf numFmtId="0" fontId="10" fillId="0" borderId="51" xfId="5" applyFont="1" applyBorder="1" applyAlignment="1">
      <alignment horizontal="right" vertical="center"/>
    </xf>
    <xf numFmtId="0" fontId="10" fillId="0" borderId="1" xfId="5" applyFont="1" applyBorder="1" applyAlignment="1">
      <alignment horizontal="left" vertical="center" indent="1"/>
    </xf>
    <xf numFmtId="181" fontId="10" fillId="3" borderId="63" xfId="5" applyNumberFormat="1" applyFont="1" applyFill="1" applyBorder="1" applyAlignment="1">
      <alignment horizontal="center" vertical="center"/>
    </xf>
    <xf numFmtId="0" fontId="10" fillId="3" borderId="63" xfId="5" applyFont="1" applyFill="1" applyBorder="1" applyAlignment="1">
      <alignment horizontal="center" vertical="center"/>
    </xf>
    <xf numFmtId="0" fontId="11" fillId="0" borderId="1" xfId="5" applyFont="1" applyBorder="1" applyAlignment="1">
      <alignment horizontal="left" vertical="center" wrapText="1" indent="1"/>
    </xf>
    <xf numFmtId="38" fontId="19" fillId="0" borderId="1" xfId="1" applyFont="1" applyBorder="1" applyAlignment="1">
      <alignment horizontal="right" vertical="center"/>
    </xf>
    <xf numFmtId="182" fontId="10" fillId="3" borderId="63" xfId="5" applyNumberFormat="1" applyFont="1" applyFill="1" applyBorder="1" applyAlignment="1">
      <alignment horizontal="center" vertical="center"/>
    </xf>
    <xf numFmtId="0" fontId="10" fillId="0" borderId="1" xfId="5" applyFont="1" applyBorder="1" applyAlignment="1">
      <alignment horizontal="right" vertical="center"/>
    </xf>
    <xf numFmtId="181" fontId="10" fillId="3" borderId="1" xfId="5" applyNumberFormat="1" applyFont="1" applyFill="1" applyBorder="1" applyAlignment="1">
      <alignment horizontal="center" vertical="center"/>
    </xf>
    <xf numFmtId="0" fontId="11" fillId="0" borderId="96" xfId="5" applyFont="1" applyBorder="1" applyAlignment="1">
      <alignment horizontal="center" vertical="center"/>
    </xf>
    <xf numFmtId="0" fontId="11" fillId="0" borderId="97" xfId="5" applyFont="1" applyBorder="1" applyAlignment="1">
      <alignment horizontal="center" vertical="center"/>
    </xf>
    <xf numFmtId="0" fontId="11" fillId="0" borderId="97" xfId="5" applyFont="1" applyBorder="1" applyAlignment="1">
      <alignment horizontal="left" vertical="center" wrapText="1" indent="1"/>
    </xf>
    <xf numFmtId="38" fontId="19" fillId="3" borderId="97" xfId="1" applyFont="1" applyFill="1" applyBorder="1" applyAlignment="1">
      <alignment horizontal="right" vertical="center"/>
    </xf>
    <xf numFmtId="181" fontId="10" fillId="3" borderId="98" xfId="5" applyNumberFormat="1" applyFont="1" applyFill="1" applyBorder="1" applyAlignment="1">
      <alignment horizontal="center" vertical="center"/>
    </xf>
    <xf numFmtId="0" fontId="11" fillId="0" borderId="88" xfId="5" applyFont="1" applyBorder="1" applyAlignment="1">
      <alignment horizontal="center" vertical="center"/>
    </xf>
    <xf numFmtId="0" fontId="11" fillId="0" borderId="88" xfId="5" applyFont="1" applyBorder="1" applyAlignment="1">
      <alignment horizontal="left" vertical="center" wrapText="1" indent="1"/>
    </xf>
    <xf numFmtId="38" fontId="19" fillId="0" borderId="88" xfId="1" applyFont="1" applyBorder="1" applyAlignment="1">
      <alignment horizontal="right" vertical="center"/>
    </xf>
    <xf numFmtId="181" fontId="10" fillId="0" borderId="88" xfId="5" applyNumberFormat="1" applyFont="1" applyBorder="1" applyAlignment="1">
      <alignment horizontal="center" vertical="center"/>
    </xf>
    <xf numFmtId="0" fontId="10" fillId="0" borderId="44" xfId="5" applyFont="1" applyBorder="1" applyAlignment="1">
      <alignment horizontal="center" vertical="center"/>
    </xf>
    <xf numFmtId="0" fontId="10" fillId="0" borderId="44" xfId="5" applyFont="1" applyBorder="1" applyAlignment="1">
      <alignment horizontal="left" vertical="center" indent="1"/>
    </xf>
    <xf numFmtId="0" fontId="10" fillId="0" borderId="44" xfId="5" applyFont="1" applyBorder="1" applyAlignment="1">
      <alignment horizontal="left" vertical="center" wrapText="1" indent="1"/>
    </xf>
    <xf numFmtId="38" fontId="18" fillId="0" borderId="44" xfId="1" applyFont="1" applyBorder="1" applyAlignment="1">
      <alignment horizontal="right" vertical="center"/>
    </xf>
    <xf numFmtId="181" fontId="10" fillId="0" borderId="44" xfId="5" applyNumberFormat="1" applyFont="1" applyBorder="1" applyAlignment="1">
      <alignment horizontal="center" vertical="center"/>
    </xf>
    <xf numFmtId="0" fontId="10" fillId="0" borderId="46" xfId="5" applyFont="1" applyBorder="1" applyAlignment="1">
      <alignment horizontal="left" vertical="center"/>
    </xf>
    <xf numFmtId="0" fontId="10" fillId="0" borderId="46" xfId="5" applyFont="1" applyBorder="1" applyAlignment="1">
      <alignment horizontal="center" vertical="center"/>
    </xf>
    <xf numFmtId="38" fontId="18" fillId="0" borderId="46" xfId="1" applyFont="1" applyBorder="1" applyAlignment="1">
      <alignment horizontal="right" vertical="center"/>
    </xf>
    <xf numFmtId="181" fontId="10" fillId="0" borderId="95" xfId="5" applyNumberFormat="1" applyFont="1" applyBorder="1" applyAlignment="1">
      <alignment horizontal="center" vertical="center"/>
    </xf>
    <xf numFmtId="0" fontId="10" fillId="0" borderId="51" xfId="5" applyFont="1" applyBorder="1" applyAlignment="1">
      <alignment horizontal="center" vertical="center"/>
    </xf>
    <xf numFmtId="181" fontId="10" fillId="0" borderId="94" xfId="5" applyNumberFormat="1" applyFont="1" applyBorder="1" applyAlignment="1">
      <alignment horizontal="center" vertical="center"/>
    </xf>
    <xf numFmtId="0" fontId="10" fillId="0" borderId="63" xfId="5" applyFont="1" applyBorder="1" applyAlignment="1">
      <alignment horizontal="center" vertical="center"/>
    </xf>
    <xf numFmtId="182" fontId="10" fillId="3" borderId="98" xfId="5" applyNumberFormat="1" applyFont="1" applyFill="1" applyBorder="1" applyAlignment="1">
      <alignment horizontal="center" vertical="center"/>
    </xf>
    <xf numFmtId="181" fontId="10" fillId="3" borderId="93" xfId="5" applyNumberFormat="1" applyFont="1" applyFill="1" applyBorder="1" applyAlignment="1">
      <alignment horizontal="center" vertical="center"/>
    </xf>
    <xf numFmtId="38" fontId="19" fillId="0" borderId="92" xfId="1" applyFont="1" applyBorder="1" applyAlignment="1">
      <alignment horizontal="right" vertical="center"/>
    </xf>
    <xf numFmtId="182" fontId="10" fillId="3" borderId="93" xfId="5" applyNumberFormat="1" applyFont="1" applyFill="1" applyBorder="1" applyAlignment="1">
      <alignment horizontal="center" vertical="center"/>
    </xf>
    <xf numFmtId="0" fontId="10" fillId="0" borderId="61" xfId="5" applyFont="1" applyBorder="1" applyAlignment="1">
      <alignment horizontal="center" vertical="center"/>
    </xf>
    <xf numFmtId="0" fontId="10" fillId="0" borderId="61" xfId="5" applyFont="1" applyBorder="1" applyAlignment="1">
      <alignment horizontal="left" vertical="center" indent="1"/>
    </xf>
    <xf numFmtId="0" fontId="10" fillId="0" borderId="61" xfId="5" applyFont="1" applyBorder="1" applyAlignment="1">
      <alignment horizontal="left" vertical="center" wrapText="1" indent="1"/>
    </xf>
    <xf numFmtId="38" fontId="18" fillId="0" borderId="61" xfId="1" applyFont="1" applyBorder="1" applyAlignment="1">
      <alignment horizontal="right" vertical="center"/>
    </xf>
    <xf numFmtId="181" fontId="10" fillId="0" borderId="61" xfId="5" applyNumberFormat="1" applyFont="1" applyBorder="1" applyAlignment="1">
      <alignment horizontal="center" vertical="center"/>
    </xf>
    <xf numFmtId="182" fontId="10" fillId="0" borderId="1" xfId="5" applyNumberFormat="1" applyFont="1" applyBorder="1" applyAlignment="1">
      <alignment horizontal="center" vertical="center"/>
    </xf>
    <xf numFmtId="0" fontId="43" fillId="0" borderId="0" xfId="0" applyFont="1">
      <alignment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>
      <alignment vertical="center"/>
    </xf>
    <xf numFmtId="0" fontId="3" fillId="0" borderId="103" xfId="0" applyFont="1" applyBorder="1">
      <alignment vertical="center"/>
    </xf>
    <xf numFmtId="0" fontId="3" fillId="0" borderId="105" xfId="0" applyFont="1" applyBorder="1">
      <alignment vertical="center"/>
    </xf>
    <xf numFmtId="0" fontId="3" fillId="0" borderId="106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4" fillId="0" borderId="10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107" xfId="0" applyFont="1" applyBorder="1">
      <alignment vertical="center"/>
    </xf>
    <xf numFmtId="0" fontId="6" fillId="0" borderId="109" xfId="0" applyFont="1" applyBorder="1">
      <alignment vertical="center"/>
    </xf>
    <xf numFmtId="0" fontId="6" fillId="0" borderId="110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11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58" fontId="10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20" fontId="15" fillId="2" borderId="4" xfId="0" applyNumberFormat="1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right" vertical="center" wrapText="1"/>
    </xf>
    <xf numFmtId="177" fontId="10" fillId="0" borderId="11" xfId="1" applyNumberFormat="1" applyFont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distributed" vertical="center" indent="1"/>
    </xf>
    <xf numFmtId="0" fontId="10" fillId="2" borderId="11" xfId="0" applyFont="1" applyFill="1" applyBorder="1" applyAlignment="1">
      <alignment horizontal="distributed" vertical="center" indent="1"/>
    </xf>
    <xf numFmtId="0" fontId="10" fillId="2" borderId="12" xfId="0" applyFont="1" applyFill="1" applyBorder="1" applyAlignment="1">
      <alignment horizontal="distributed" vertical="center" indent="1"/>
    </xf>
    <xf numFmtId="56" fontId="10" fillId="2" borderId="10" xfId="0" applyNumberFormat="1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10" fillId="2" borderId="13" xfId="0" applyFont="1" applyFill="1" applyBorder="1" applyAlignment="1">
      <alignment horizontal="left" vertical="center" wrapText="1" indent="1"/>
    </xf>
    <xf numFmtId="0" fontId="10" fillId="2" borderId="14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2" xfId="0" applyFont="1" applyFill="1" applyBorder="1" applyAlignment="1">
      <alignment horizontal="left" vertical="center" wrapText="1" indent="1"/>
    </xf>
    <xf numFmtId="0" fontId="18" fillId="0" borderId="15" xfId="0" applyFont="1" applyBorder="1" applyAlignment="1">
      <alignment horizontal="distributed" vertical="center" indent="1"/>
    </xf>
    <xf numFmtId="0" fontId="18" fillId="0" borderId="16" xfId="0" applyFont="1" applyBorder="1" applyAlignment="1">
      <alignment horizontal="distributed" vertical="center" indent="1"/>
    </xf>
    <xf numFmtId="0" fontId="18" fillId="0" borderId="17" xfId="0" applyFont="1" applyBorder="1" applyAlignment="1">
      <alignment horizontal="distributed" vertical="center" indent="1"/>
    </xf>
    <xf numFmtId="0" fontId="18" fillId="0" borderId="18" xfId="0" applyFont="1" applyBorder="1" applyAlignment="1">
      <alignment horizontal="distributed" vertical="center" indent="1"/>
    </xf>
    <xf numFmtId="0" fontId="18" fillId="0" borderId="13" xfId="0" applyFont="1" applyBorder="1" applyAlignment="1">
      <alignment horizontal="distributed" vertical="center" indent="1"/>
    </xf>
    <xf numFmtId="0" fontId="18" fillId="0" borderId="14" xfId="0" applyFont="1" applyBorder="1" applyAlignment="1">
      <alignment horizontal="distributed" vertical="center" indent="1"/>
    </xf>
    <xf numFmtId="0" fontId="19" fillId="0" borderId="15" xfId="0" applyFont="1" applyBorder="1" applyAlignment="1">
      <alignment horizontal="left" vertical="center" wrapText="1" indent="1"/>
    </xf>
    <xf numFmtId="0" fontId="19" fillId="0" borderId="16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9" fillId="0" borderId="18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15" xfId="0" applyFont="1" applyBorder="1" applyAlignment="1">
      <alignment horizontal="left" vertical="center" wrapText="1" indent="1"/>
    </xf>
    <xf numFmtId="0" fontId="15" fillId="2" borderId="4" xfId="0" applyFont="1" applyFill="1" applyBorder="1" applyAlignment="1">
      <alignment horizontal="left" vertical="center" wrapText="1" shrinkToFit="1"/>
    </xf>
    <xf numFmtId="0" fontId="15" fillId="2" borderId="5" xfId="0" applyFont="1" applyFill="1" applyBorder="1" applyAlignment="1">
      <alignment horizontal="left" vertical="center" shrinkToFit="1"/>
    </xf>
    <xf numFmtId="0" fontId="15" fillId="2" borderId="6" xfId="0" applyFont="1" applyFill="1" applyBorder="1" applyAlignment="1">
      <alignment horizontal="left" vertical="center" shrinkToFit="1"/>
    </xf>
    <xf numFmtId="0" fontId="15" fillId="2" borderId="7" xfId="0" applyFont="1" applyFill="1" applyBorder="1" applyAlignment="1">
      <alignment horizontal="left" vertical="center" shrinkToFit="1"/>
    </xf>
    <xf numFmtId="0" fontId="15" fillId="2" borderId="8" xfId="0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distributed" vertical="center" indent="1"/>
    </xf>
    <xf numFmtId="0" fontId="10" fillId="2" borderId="1" xfId="0" applyFont="1" applyFill="1" applyBorder="1" applyAlignment="1">
      <alignment horizontal="left" vertical="center" wrapText="1" indent="1"/>
    </xf>
    <xf numFmtId="0" fontId="20" fillId="0" borderId="15" xfId="0" applyFont="1" applyBorder="1" applyAlignment="1">
      <alignment horizontal="left" vertical="center" wrapText="1" indent="1"/>
    </xf>
    <xf numFmtId="0" fontId="20" fillId="0" borderId="16" xfId="0" applyFont="1" applyBorder="1" applyAlignment="1">
      <alignment horizontal="left" vertical="center" wrapText="1" indent="1"/>
    </xf>
    <xf numFmtId="0" fontId="20" fillId="0" borderId="17" xfId="0" applyFont="1" applyBorder="1" applyAlignment="1">
      <alignment horizontal="left" vertical="center" wrapText="1" indent="1"/>
    </xf>
    <xf numFmtId="0" fontId="20" fillId="0" borderId="18" xfId="0" applyFont="1" applyBorder="1" applyAlignment="1">
      <alignment horizontal="left" vertical="center" wrapText="1" indent="1"/>
    </xf>
    <xf numFmtId="0" fontId="20" fillId="0" borderId="13" xfId="0" applyFont="1" applyBorder="1" applyAlignment="1">
      <alignment horizontal="left" vertical="center" wrapText="1" indent="1"/>
    </xf>
    <xf numFmtId="0" fontId="20" fillId="0" borderId="14" xfId="0" applyFont="1" applyBorder="1" applyAlignment="1">
      <alignment horizontal="left" vertical="center" wrapText="1" indent="1"/>
    </xf>
    <xf numFmtId="0" fontId="17" fillId="2" borderId="10" xfId="0" applyFont="1" applyFill="1" applyBorder="1" applyAlignment="1">
      <alignment horizontal="left" vertical="center" wrapText="1" indent="1"/>
    </xf>
    <xf numFmtId="0" fontId="17" fillId="2" borderId="11" xfId="0" applyFont="1" applyFill="1" applyBorder="1" applyAlignment="1">
      <alignment horizontal="left" vertical="center" wrapText="1" indent="1"/>
    </xf>
    <xf numFmtId="0" fontId="17" fillId="2" borderId="12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indent="1"/>
    </xf>
    <xf numFmtId="0" fontId="20" fillId="0" borderId="16" xfId="0" applyFont="1" applyBorder="1" applyAlignment="1">
      <alignment horizontal="left" vertical="center" indent="1"/>
    </xf>
    <xf numFmtId="0" fontId="20" fillId="0" borderId="17" xfId="0" applyFont="1" applyBorder="1" applyAlignment="1">
      <alignment horizontal="left" vertical="center" indent="1"/>
    </xf>
    <xf numFmtId="0" fontId="20" fillId="0" borderId="18" xfId="0" applyFont="1" applyBorder="1" applyAlignment="1">
      <alignment horizontal="left" vertical="center" indent="1"/>
    </xf>
    <xf numFmtId="0" fontId="20" fillId="0" borderId="13" xfId="0" applyFont="1" applyBorder="1" applyAlignment="1">
      <alignment horizontal="left" vertical="center" indent="1"/>
    </xf>
    <xf numFmtId="0" fontId="20" fillId="0" borderId="14" xfId="0" applyFont="1" applyBorder="1" applyAlignment="1">
      <alignment horizontal="left" vertical="center" indent="1"/>
    </xf>
    <xf numFmtId="0" fontId="18" fillId="0" borderId="19" xfId="0" applyFont="1" applyBorder="1" applyAlignment="1">
      <alignment horizontal="distributed" vertical="center" indent="1"/>
    </xf>
    <xf numFmtId="0" fontId="18" fillId="0" borderId="0" xfId="0" applyFont="1" applyAlignment="1">
      <alignment horizontal="distributed" vertical="center" indent="1"/>
    </xf>
    <xf numFmtId="0" fontId="18" fillId="0" borderId="20" xfId="0" applyFont="1" applyBorder="1" applyAlignment="1">
      <alignment horizontal="distributed" vertical="center" inden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 indent="1"/>
    </xf>
    <xf numFmtId="0" fontId="11" fillId="0" borderId="13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distributed" vertical="center" indent="1"/>
    </xf>
    <xf numFmtId="0" fontId="18" fillId="0" borderId="2" xfId="0" applyFont="1" applyBorder="1" applyAlignment="1">
      <alignment horizontal="distributed" vertical="center" inden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38" fontId="13" fillId="0" borderId="1" xfId="1" applyFont="1" applyBorder="1" applyAlignment="1">
      <alignment horizontal="left" vertical="center" wrapText="1"/>
    </xf>
    <xf numFmtId="38" fontId="13" fillId="0" borderId="1" xfId="1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8" fillId="0" borderId="21" xfId="0" applyFont="1" applyBorder="1" applyAlignment="1">
      <alignment horizontal="distributed" vertical="center" indent="1"/>
    </xf>
    <xf numFmtId="0" fontId="28" fillId="0" borderId="2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0" fillId="0" borderId="22" xfId="0" applyFont="1" applyBorder="1" applyAlignment="1">
      <alignment horizontal="left" vertical="center"/>
    </xf>
    <xf numFmtId="0" fontId="30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/>
    </xf>
    <xf numFmtId="38" fontId="25" fillId="2" borderId="24" xfId="1" applyFont="1" applyFill="1" applyBorder="1" applyAlignment="1">
      <alignment horizontal="right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38" fontId="17" fillId="2" borderId="24" xfId="1" applyFont="1" applyFill="1" applyBorder="1" applyAlignment="1">
      <alignment horizontal="right" vertical="center"/>
    </xf>
    <xf numFmtId="38" fontId="17" fillId="0" borderId="24" xfId="1" applyFont="1" applyBorder="1" applyAlignment="1">
      <alignment vertical="center"/>
    </xf>
    <xf numFmtId="10" fontId="17" fillId="0" borderId="24" xfId="2" applyNumberFormat="1" applyFont="1" applyBorder="1" applyAlignment="1">
      <alignment horizontal="center" vertical="center"/>
    </xf>
    <xf numFmtId="38" fontId="17" fillId="0" borderId="24" xfId="1" applyFont="1" applyBorder="1" applyAlignment="1">
      <alignment horizontal="right" vertical="center"/>
    </xf>
    <xf numFmtId="38" fontId="25" fillId="0" borderId="25" xfId="1" applyFont="1" applyBorder="1" applyAlignment="1">
      <alignment horizontal="right" vertical="center"/>
    </xf>
    <xf numFmtId="38" fontId="25" fillId="0" borderId="26" xfId="1" applyFont="1" applyBorder="1" applyAlignment="1">
      <alignment horizontal="right" vertical="center"/>
    </xf>
    <xf numFmtId="38" fontId="25" fillId="0" borderId="27" xfId="1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10" fontId="17" fillId="0" borderId="24" xfId="0" applyNumberFormat="1" applyFont="1" applyBorder="1" applyAlignment="1">
      <alignment horizontal="center" vertical="center"/>
    </xf>
    <xf numFmtId="0" fontId="17" fillId="2" borderId="24" xfId="0" applyFont="1" applyFill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38" fontId="17" fillId="2" borderId="30" xfId="1" applyFont="1" applyFill="1" applyBorder="1" applyAlignment="1">
      <alignment horizontal="right" vertical="center"/>
    </xf>
    <xf numFmtId="38" fontId="17" fillId="0" borderId="30" xfId="1" applyFont="1" applyBorder="1" applyAlignment="1">
      <alignment vertical="center"/>
    </xf>
    <xf numFmtId="10" fontId="17" fillId="0" borderId="30" xfId="0" applyNumberFormat="1" applyFont="1" applyBorder="1" applyAlignment="1">
      <alignment horizontal="center" vertical="center"/>
    </xf>
    <xf numFmtId="38" fontId="17" fillId="0" borderId="30" xfId="1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38" fontId="25" fillId="0" borderId="32" xfId="0" applyNumberFormat="1" applyFont="1" applyBorder="1" applyAlignment="1">
      <alignment horizontal="right" vertical="center"/>
    </xf>
    <xf numFmtId="0" fontId="25" fillId="0" borderId="33" xfId="0" applyFont="1" applyBorder="1" applyAlignment="1">
      <alignment horizontal="right" vertical="center"/>
    </xf>
    <xf numFmtId="0" fontId="25" fillId="0" borderId="34" xfId="0" applyFont="1" applyBorder="1" applyAlignment="1">
      <alignment horizontal="right" vertical="center"/>
    </xf>
    <xf numFmtId="38" fontId="25" fillId="0" borderId="31" xfId="1" applyFont="1" applyBorder="1" applyAlignment="1">
      <alignment vertical="center"/>
    </xf>
    <xf numFmtId="10" fontId="25" fillId="0" borderId="31" xfId="0" applyNumberFormat="1" applyFont="1" applyBorder="1" applyAlignment="1">
      <alignment horizontal="center" vertical="center"/>
    </xf>
    <xf numFmtId="38" fontId="25" fillId="0" borderId="31" xfId="1" applyFont="1" applyBorder="1" applyAlignment="1">
      <alignment horizontal="right" vertical="center"/>
    </xf>
    <xf numFmtId="0" fontId="33" fillId="2" borderId="24" xfId="0" applyFont="1" applyFill="1" applyBorder="1" applyAlignment="1">
      <alignment horizontal="left" vertical="center" indent="1"/>
    </xf>
    <xf numFmtId="38" fontId="34" fillId="2" borderId="24" xfId="1" applyFont="1" applyFill="1" applyBorder="1" applyAlignment="1">
      <alignment horizontal="right" vertical="center"/>
    </xf>
    <xf numFmtId="38" fontId="34" fillId="0" borderId="24" xfId="1" applyFont="1" applyBorder="1" applyAlignment="1">
      <alignment horizontal="right" vertical="center"/>
    </xf>
    <xf numFmtId="0" fontId="35" fillId="2" borderId="24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left" vertical="center" indent="1"/>
    </xf>
    <xf numFmtId="0" fontId="17" fillId="0" borderId="35" xfId="0" applyFont="1" applyBorder="1" applyAlignment="1">
      <alignment horizontal="center" vertical="center"/>
    </xf>
    <xf numFmtId="38" fontId="25" fillId="0" borderId="35" xfId="1" applyFont="1" applyBorder="1" applyAlignment="1">
      <alignment horizontal="right" vertical="center"/>
    </xf>
    <xf numFmtId="177" fontId="25" fillId="0" borderId="35" xfId="0" applyNumberFormat="1" applyFont="1" applyBorder="1" applyAlignment="1">
      <alignment horizontal="right" vertical="center"/>
    </xf>
    <xf numFmtId="0" fontId="25" fillId="0" borderId="35" xfId="0" applyFont="1" applyBorder="1" applyAlignment="1">
      <alignment horizontal="right" vertical="center"/>
    </xf>
    <xf numFmtId="0" fontId="17" fillId="0" borderId="39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shrinkToFit="1"/>
    </xf>
    <xf numFmtId="10" fontId="17" fillId="0" borderId="40" xfId="2" applyNumberFormat="1" applyFont="1" applyBorder="1" applyAlignment="1">
      <alignment horizontal="center" vertical="center"/>
    </xf>
    <xf numFmtId="10" fontId="17" fillId="0" borderId="42" xfId="2" applyNumberFormat="1" applyFont="1" applyBorder="1" applyAlignment="1">
      <alignment horizontal="center" vertical="center"/>
    </xf>
    <xf numFmtId="10" fontId="17" fillId="0" borderId="43" xfId="2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7" fillId="0" borderId="41" xfId="0" applyFont="1" applyBorder="1" applyAlignment="1">
      <alignment horizontal="left" vertical="center" shrinkToFit="1"/>
    </xf>
    <xf numFmtId="0" fontId="17" fillId="0" borderId="42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0" fillId="0" borderId="12" xfId="0" applyBorder="1">
      <alignment vertical="center"/>
    </xf>
    <xf numFmtId="0" fontId="46" fillId="0" borderId="15" xfId="0" applyFont="1" applyBorder="1" applyAlignment="1">
      <alignment horizontal="left" vertical="top" wrapText="1"/>
    </xf>
    <xf numFmtId="0" fontId="47" fillId="0" borderId="19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44" xfId="3" applyFont="1" applyBorder="1" applyAlignment="1">
      <alignment horizontal="center" vertical="center"/>
    </xf>
    <xf numFmtId="178" fontId="10" fillId="0" borderId="0" xfId="3" applyNumberFormat="1" applyFont="1" applyAlignment="1">
      <alignment horizontal="right" vertical="center"/>
    </xf>
    <xf numFmtId="0" fontId="10" fillId="0" borderId="45" xfId="3" applyFont="1" applyBorder="1" applyAlignment="1">
      <alignment horizontal="distributed" vertical="center"/>
    </xf>
    <xf numFmtId="0" fontId="10" fillId="0" borderId="46" xfId="3" applyFont="1" applyBorder="1" applyAlignment="1">
      <alignment horizontal="distributed" vertical="center"/>
    </xf>
    <xf numFmtId="0" fontId="10" fillId="0" borderId="47" xfId="3" applyFont="1" applyBorder="1" applyAlignment="1">
      <alignment horizontal="left" vertical="center" wrapText="1" indent="1"/>
    </xf>
    <xf numFmtId="0" fontId="10" fillId="0" borderId="48" xfId="3" applyFont="1" applyBorder="1" applyAlignment="1">
      <alignment horizontal="left" vertical="center" wrapText="1" indent="1"/>
    </xf>
    <xf numFmtId="0" fontId="10" fillId="0" borderId="49" xfId="3" applyFont="1" applyBorder="1" applyAlignment="1">
      <alignment horizontal="left" vertical="center" wrapText="1" indent="1"/>
    </xf>
    <xf numFmtId="178" fontId="22" fillId="0" borderId="47" xfId="3" applyNumberFormat="1" applyFont="1" applyBorder="1" applyAlignment="1">
      <alignment horizontal="center" vertical="center" shrinkToFit="1"/>
    </xf>
    <xf numFmtId="178" fontId="22" fillId="0" borderId="48" xfId="3" applyNumberFormat="1" applyFont="1" applyBorder="1" applyAlignment="1">
      <alignment horizontal="center" vertical="center" shrinkToFit="1"/>
    </xf>
    <xf numFmtId="178" fontId="38" fillId="0" borderId="48" xfId="3" applyNumberFormat="1" applyFont="1" applyBorder="1" applyAlignment="1">
      <alignment horizontal="center" vertical="center" shrinkToFit="1"/>
    </xf>
    <xf numFmtId="178" fontId="38" fillId="0" borderId="49" xfId="3" applyNumberFormat="1" applyFont="1" applyBorder="1" applyAlignment="1">
      <alignment horizontal="center" vertical="center" shrinkToFit="1"/>
    </xf>
    <xf numFmtId="49" fontId="22" fillId="0" borderId="48" xfId="3" applyNumberFormat="1" applyFont="1" applyBorder="1" applyAlignment="1">
      <alignment horizontal="center" vertical="center"/>
    </xf>
    <xf numFmtId="178" fontId="22" fillId="0" borderId="48" xfId="3" applyNumberFormat="1" applyFont="1" applyBorder="1" applyAlignment="1">
      <alignment horizontal="center" vertical="center"/>
    </xf>
    <xf numFmtId="178" fontId="22" fillId="0" borderId="50" xfId="3" applyNumberFormat="1" applyFont="1" applyBorder="1" applyAlignment="1">
      <alignment horizontal="center" vertical="center"/>
    </xf>
    <xf numFmtId="0" fontId="10" fillId="0" borderId="51" xfId="3" applyFont="1" applyBorder="1" applyAlignment="1">
      <alignment horizontal="distributed" vertical="center"/>
    </xf>
    <xf numFmtId="0" fontId="10" fillId="0" borderId="1" xfId="3" applyFont="1" applyBorder="1" applyAlignment="1">
      <alignment horizontal="distributed" vertical="center"/>
    </xf>
    <xf numFmtId="0" fontId="10" fillId="0" borderId="10" xfId="3" applyFont="1" applyBorder="1" applyAlignment="1">
      <alignment horizontal="left" vertical="center" wrapText="1" indent="1"/>
    </xf>
    <xf numFmtId="0" fontId="10" fillId="0" borderId="11" xfId="3" applyFont="1" applyBorder="1" applyAlignment="1">
      <alignment horizontal="left" vertical="center" wrapText="1" indent="1"/>
    </xf>
    <xf numFmtId="0" fontId="10" fillId="0" borderId="12" xfId="3" applyFont="1" applyBorder="1" applyAlignment="1">
      <alignment horizontal="left" vertical="center" wrapText="1" indent="1"/>
    </xf>
    <xf numFmtId="0" fontId="10" fillId="0" borderId="10" xfId="3" applyFont="1" applyBorder="1" applyAlignment="1">
      <alignment horizontal="left" vertical="center" indent="1"/>
    </xf>
    <xf numFmtId="0" fontId="10" fillId="0" borderId="11" xfId="3" applyFont="1" applyBorder="1" applyAlignment="1">
      <alignment horizontal="left" vertical="center" indent="1"/>
    </xf>
    <xf numFmtId="0" fontId="10" fillId="0" borderId="52" xfId="3" applyFont="1" applyBorder="1" applyAlignment="1">
      <alignment horizontal="left" vertical="center" indent="1"/>
    </xf>
    <xf numFmtId="0" fontId="10" fillId="0" borderId="1" xfId="3" applyFont="1" applyBorder="1" applyAlignment="1">
      <alignment horizontal="left" vertical="center" indent="1"/>
    </xf>
    <xf numFmtId="0" fontId="10" fillId="0" borderId="1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 shrinkToFit="1"/>
    </xf>
    <xf numFmtId="177" fontId="10" fillId="0" borderId="10" xfId="3" applyNumberFormat="1" applyFont="1" applyBorder="1" applyAlignment="1">
      <alignment horizontal="center" vertical="center"/>
    </xf>
    <xf numFmtId="177" fontId="10" fillId="0" borderId="11" xfId="3" applyNumberFormat="1" applyFont="1" applyBorder="1" applyAlignment="1">
      <alignment horizontal="center" vertical="center"/>
    </xf>
    <xf numFmtId="179" fontId="10" fillId="0" borderId="11" xfId="3" applyNumberFormat="1" applyFont="1" applyBorder="1" applyAlignment="1">
      <alignment horizontal="center" vertical="center"/>
    </xf>
    <xf numFmtId="0" fontId="10" fillId="0" borderId="53" xfId="3" applyFont="1" applyBorder="1" applyAlignment="1">
      <alignment horizontal="distributed" vertical="center"/>
    </xf>
    <xf numFmtId="0" fontId="10" fillId="0" borderId="2" xfId="3" applyFont="1" applyBorder="1" applyAlignment="1">
      <alignment horizontal="distributed" vertical="center"/>
    </xf>
    <xf numFmtId="0" fontId="10" fillId="0" borderId="2" xfId="3" applyFont="1" applyBorder="1" applyAlignment="1">
      <alignment horizontal="left" vertical="center" indent="1"/>
    </xf>
    <xf numFmtId="177" fontId="22" fillId="0" borderId="15" xfId="1" applyNumberFormat="1" applyFont="1" applyBorder="1" applyAlignment="1">
      <alignment horizontal="center" vertical="center"/>
    </xf>
    <xf numFmtId="177" fontId="22" fillId="0" borderId="16" xfId="1" applyNumberFormat="1" applyFont="1" applyBorder="1" applyAlignment="1">
      <alignment horizontal="center" vertical="center"/>
    </xf>
    <xf numFmtId="177" fontId="22" fillId="0" borderId="11" xfId="1" applyNumberFormat="1" applyFont="1" applyBorder="1" applyAlignment="1">
      <alignment horizontal="center" vertical="center"/>
    </xf>
    <xf numFmtId="0" fontId="11" fillId="0" borderId="54" xfId="3" applyFont="1" applyBorder="1" applyAlignment="1">
      <alignment horizontal="center" vertical="center"/>
    </xf>
    <xf numFmtId="0" fontId="11" fillId="0" borderId="55" xfId="3" applyFont="1" applyBorder="1" applyAlignment="1">
      <alignment horizontal="center" vertical="center"/>
    </xf>
    <xf numFmtId="0" fontId="11" fillId="0" borderId="56" xfId="3" applyFont="1" applyBorder="1" applyAlignment="1">
      <alignment horizontal="center" vertical="center"/>
    </xf>
    <xf numFmtId="38" fontId="11" fillId="0" borderId="57" xfId="1" applyFont="1" applyBorder="1" applyAlignment="1">
      <alignment horizontal="right" vertical="center"/>
    </xf>
    <xf numFmtId="38" fontId="11" fillId="0" borderId="55" xfId="1" applyFont="1" applyBorder="1" applyAlignment="1">
      <alignment horizontal="right" vertical="center"/>
    </xf>
    <xf numFmtId="0" fontId="10" fillId="0" borderId="57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6" fontId="10" fillId="0" borderId="11" xfId="4" applyFont="1" applyBorder="1" applyAlignment="1">
      <alignment horizontal="center" vertical="center"/>
    </xf>
    <xf numFmtId="0" fontId="10" fillId="0" borderId="60" xfId="3" applyFont="1" applyBorder="1" applyAlignment="1">
      <alignment horizontal="center" vertical="center"/>
    </xf>
    <xf numFmtId="0" fontId="10" fillId="0" borderId="6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62" xfId="3" applyFont="1" applyBorder="1" applyAlignment="1">
      <alignment horizontal="center" vertical="center"/>
    </xf>
    <xf numFmtId="0" fontId="10" fillId="0" borderId="63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12" xfId="3" applyFont="1" applyBorder="1" applyAlignment="1">
      <alignment horizontal="left" vertical="center" indent="1"/>
    </xf>
    <xf numFmtId="38" fontId="10" fillId="3" borderId="1" xfId="1" applyFont="1" applyFill="1" applyBorder="1" applyAlignment="1">
      <alignment horizontal="right" vertical="center"/>
    </xf>
    <xf numFmtId="38" fontId="10" fillId="3" borderId="10" xfId="1" applyFont="1" applyFill="1" applyBorder="1" applyAlignment="1">
      <alignment horizontal="right" vertical="center"/>
    </xf>
    <xf numFmtId="38" fontId="10" fillId="3" borderId="62" xfId="1" applyFont="1" applyFill="1" applyBorder="1" applyAlignment="1">
      <alignment horizontal="right" vertical="center"/>
    </xf>
    <xf numFmtId="38" fontId="10" fillId="3" borderId="63" xfId="1" applyFont="1" applyFill="1" applyBorder="1" applyAlignment="1">
      <alignment horizontal="right" vertical="center"/>
    </xf>
    <xf numFmtId="38" fontId="10" fillId="3" borderId="11" xfId="1" applyFont="1" applyFill="1" applyBorder="1" applyAlignment="1">
      <alignment horizontal="right" vertical="center"/>
    </xf>
    <xf numFmtId="38" fontId="10" fillId="3" borderId="64" xfId="1" applyFont="1" applyFill="1" applyBorder="1" applyAlignment="1">
      <alignment horizontal="right" vertical="center"/>
    </xf>
    <xf numFmtId="38" fontId="10" fillId="3" borderId="65" xfId="1" applyFont="1" applyFill="1" applyBorder="1" applyAlignment="1">
      <alignment horizontal="right" vertical="center"/>
    </xf>
    <xf numFmtId="38" fontId="10" fillId="3" borderId="12" xfId="1" applyFont="1" applyFill="1" applyBorder="1" applyAlignment="1">
      <alignment horizontal="right" vertical="center"/>
    </xf>
    <xf numFmtId="0" fontId="10" fillId="0" borderId="61" xfId="3" applyFont="1" applyBorder="1" applyAlignment="1">
      <alignment horizontal="left" vertical="center" indent="1"/>
    </xf>
    <xf numFmtId="38" fontId="10" fillId="3" borderId="10" xfId="3" applyNumberFormat="1" applyFont="1" applyFill="1" applyBorder="1" applyAlignment="1">
      <alignment horizontal="right" vertical="center"/>
    </xf>
    <xf numFmtId="0" fontId="10" fillId="3" borderId="11" xfId="3" applyFont="1" applyFill="1" applyBorder="1" applyAlignment="1">
      <alignment horizontal="right" vertical="center"/>
    </xf>
    <xf numFmtId="0" fontId="10" fillId="3" borderId="12" xfId="3" applyFont="1" applyFill="1" applyBorder="1" applyAlignment="1">
      <alignment horizontal="right" vertical="center"/>
    </xf>
    <xf numFmtId="38" fontId="10" fillId="3" borderId="18" xfId="1" applyFont="1" applyFill="1" applyBorder="1" applyAlignment="1">
      <alignment horizontal="right" vertical="center"/>
    </xf>
    <xf numFmtId="38" fontId="10" fillId="3" borderId="13" xfId="1" applyFont="1" applyFill="1" applyBorder="1" applyAlignment="1">
      <alignment horizontal="right" vertical="center"/>
    </xf>
    <xf numFmtId="38" fontId="10" fillId="3" borderId="66" xfId="1" applyFont="1" applyFill="1" applyBorder="1" applyAlignment="1">
      <alignment horizontal="right" vertical="center"/>
    </xf>
    <xf numFmtId="38" fontId="10" fillId="3" borderId="61" xfId="1" applyFont="1" applyFill="1" applyBorder="1" applyAlignment="1">
      <alignment horizontal="right" vertical="center"/>
    </xf>
    <xf numFmtId="38" fontId="10" fillId="3" borderId="67" xfId="1" applyFont="1" applyFill="1" applyBorder="1" applyAlignment="1">
      <alignment horizontal="right" vertical="center"/>
    </xf>
    <xf numFmtId="38" fontId="10" fillId="3" borderId="2" xfId="1" applyFont="1" applyFill="1" applyBorder="1" applyAlignment="1">
      <alignment horizontal="right" vertical="center"/>
    </xf>
    <xf numFmtId="38" fontId="10" fillId="3" borderId="68" xfId="1" applyFont="1" applyFill="1" applyBorder="1" applyAlignment="1">
      <alignment horizontal="right" vertical="center"/>
    </xf>
    <xf numFmtId="0" fontId="10" fillId="0" borderId="53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15" xfId="3" applyFont="1" applyBorder="1" applyAlignment="1">
      <alignment horizontal="left" vertical="center" indent="1"/>
    </xf>
    <xf numFmtId="0" fontId="10" fillId="0" borderId="16" xfId="3" applyFont="1" applyBorder="1" applyAlignment="1">
      <alignment horizontal="left" vertical="center" indent="1"/>
    </xf>
    <xf numFmtId="0" fontId="10" fillId="0" borderId="17" xfId="3" applyFont="1" applyBorder="1" applyAlignment="1">
      <alignment horizontal="left" vertical="center" indent="1"/>
    </xf>
    <xf numFmtId="38" fontId="10" fillId="3" borderId="15" xfId="1" applyFont="1" applyFill="1" applyBorder="1" applyAlignment="1">
      <alignment horizontal="right" vertical="center"/>
    </xf>
    <xf numFmtId="38" fontId="10" fillId="3" borderId="16" xfId="1" applyFont="1" applyFill="1" applyBorder="1" applyAlignment="1">
      <alignment horizontal="right" vertical="center"/>
    </xf>
    <xf numFmtId="38" fontId="10" fillId="3" borderId="69" xfId="1" applyFont="1" applyFill="1" applyBorder="1" applyAlignment="1">
      <alignment horizontal="right" vertical="center"/>
    </xf>
    <xf numFmtId="38" fontId="10" fillId="3" borderId="70" xfId="1" applyFont="1" applyFill="1" applyBorder="1" applyAlignment="1">
      <alignment horizontal="right" vertical="center"/>
    </xf>
    <xf numFmtId="38" fontId="10" fillId="3" borderId="75" xfId="1" applyFont="1" applyFill="1" applyBorder="1" applyAlignment="1">
      <alignment horizontal="right" vertical="center"/>
    </xf>
    <xf numFmtId="38" fontId="10" fillId="3" borderId="76" xfId="1" applyFont="1" applyFill="1" applyBorder="1" applyAlignment="1">
      <alignment horizontal="right" vertical="center"/>
    </xf>
    <xf numFmtId="38" fontId="10" fillId="3" borderId="74" xfId="1" applyFont="1" applyFill="1" applyBorder="1" applyAlignment="1">
      <alignment horizontal="right" vertical="center"/>
    </xf>
    <xf numFmtId="38" fontId="10" fillId="3" borderId="72" xfId="1" applyFont="1" applyFill="1" applyBorder="1" applyAlignment="1">
      <alignment horizontal="right" vertical="center"/>
    </xf>
    <xf numFmtId="38" fontId="10" fillId="3" borderId="77" xfId="1" applyFont="1" applyFill="1" applyBorder="1" applyAlignment="1">
      <alignment horizontal="right" vertical="center"/>
    </xf>
    <xf numFmtId="0" fontId="11" fillId="0" borderId="78" xfId="3" applyFont="1" applyBorder="1" applyAlignment="1">
      <alignment horizontal="center" vertical="center"/>
    </xf>
    <xf numFmtId="0" fontId="11" fillId="0" borderId="79" xfId="3" applyFont="1" applyBorder="1" applyAlignment="1">
      <alignment horizontal="center" vertical="center"/>
    </xf>
    <xf numFmtId="0" fontId="11" fillId="0" borderId="80" xfId="3" applyFont="1" applyBorder="1" applyAlignment="1">
      <alignment horizontal="center" vertical="center"/>
    </xf>
    <xf numFmtId="0" fontId="11" fillId="0" borderId="81" xfId="3" applyFont="1" applyBorder="1" applyAlignment="1">
      <alignment horizontal="center" vertical="center"/>
    </xf>
    <xf numFmtId="0" fontId="11" fillId="0" borderId="82" xfId="3" applyFont="1" applyBorder="1" applyAlignment="1">
      <alignment horizontal="center" vertical="center"/>
    </xf>
    <xf numFmtId="38" fontId="11" fillId="3" borderId="79" xfId="1" applyFont="1" applyFill="1" applyBorder="1" applyAlignment="1">
      <alignment horizontal="right" vertical="center"/>
    </xf>
    <xf numFmtId="38" fontId="11" fillId="3" borderId="80" xfId="1" applyFont="1" applyFill="1" applyBorder="1" applyAlignment="1">
      <alignment horizontal="right" vertical="center" shrinkToFit="1"/>
    </xf>
    <xf numFmtId="38" fontId="11" fillId="3" borderId="81" xfId="1" applyFont="1" applyFill="1" applyBorder="1" applyAlignment="1">
      <alignment horizontal="right" vertical="center" shrinkToFit="1"/>
    </xf>
    <xf numFmtId="38" fontId="11" fillId="3" borderId="83" xfId="1" applyFont="1" applyFill="1" applyBorder="1" applyAlignment="1">
      <alignment horizontal="right" vertical="center" shrinkToFit="1"/>
    </xf>
    <xf numFmtId="38" fontId="11" fillId="3" borderId="84" xfId="1" applyFont="1" applyFill="1" applyBorder="1" applyAlignment="1">
      <alignment horizontal="right" vertical="center"/>
    </xf>
    <xf numFmtId="38" fontId="11" fillId="3" borderId="85" xfId="1" applyFont="1" applyFill="1" applyBorder="1" applyAlignment="1">
      <alignment horizontal="right" vertical="center"/>
    </xf>
    <xf numFmtId="0" fontId="10" fillId="0" borderId="71" xfId="3" applyFont="1" applyBorder="1" applyAlignment="1">
      <alignment horizontal="center" vertical="center"/>
    </xf>
    <xf numFmtId="0" fontId="10" fillId="0" borderId="72" xfId="3" applyFont="1" applyBorder="1" applyAlignment="1">
      <alignment horizontal="center" vertical="center"/>
    </xf>
    <xf numFmtId="0" fontId="10" fillId="0" borderId="72" xfId="3" applyFont="1" applyBorder="1" applyAlignment="1">
      <alignment horizontal="left" vertical="center" indent="1"/>
    </xf>
    <xf numFmtId="0" fontId="10" fillId="0" borderId="73" xfId="3" applyFont="1" applyBorder="1" applyAlignment="1">
      <alignment horizontal="center" vertical="center"/>
    </xf>
    <xf numFmtId="0" fontId="10" fillId="0" borderId="74" xfId="3" applyFont="1" applyBorder="1" applyAlignment="1">
      <alignment horizontal="center" vertical="center"/>
    </xf>
    <xf numFmtId="38" fontId="10" fillId="3" borderId="73" xfId="1" applyFont="1" applyFill="1" applyBorder="1" applyAlignment="1">
      <alignment horizontal="right" vertical="center"/>
    </xf>
    <xf numFmtId="0" fontId="11" fillId="0" borderId="44" xfId="3" applyFont="1" applyBorder="1" applyAlignment="1">
      <alignment horizontal="left" vertical="center"/>
    </xf>
    <xf numFmtId="0" fontId="22" fillId="0" borderId="46" xfId="3" applyFont="1" applyBorder="1" applyAlignment="1">
      <alignment horizontal="left" vertical="center" indent="1"/>
    </xf>
    <xf numFmtId="0" fontId="22" fillId="0" borderId="1" xfId="3" applyFont="1" applyBorder="1" applyAlignment="1">
      <alignment horizontal="left" vertical="center" indent="1"/>
    </xf>
    <xf numFmtId="0" fontId="10" fillId="0" borderId="59" xfId="3" applyFont="1" applyBorder="1" applyAlignment="1">
      <alignment horizontal="right" vertical="center"/>
    </xf>
    <xf numFmtId="0" fontId="10" fillId="0" borderId="11" xfId="3" applyFont="1" applyBorder="1" applyAlignment="1">
      <alignment horizontal="right" vertical="center"/>
    </xf>
    <xf numFmtId="0" fontId="10" fillId="0" borderId="52" xfId="3" applyFont="1" applyBorder="1" applyAlignment="1">
      <alignment horizontal="right" vertical="center"/>
    </xf>
    <xf numFmtId="180" fontId="10" fillId="0" borderId="62" xfId="3" applyNumberFormat="1" applyFont="1" applyBorder="1" applyAlignment="1">
      <alignment horizontal="right" vertical="center"/>
    </xf>
    <xf numFmtId="180" fontId="10" fillId="0" borderId="1" xfId="3" applyNumberFormat="1" applyFont="1" applyBorder="1" applyAlignment="1">
      <alignment horizontal="right" vertical="center"/>
    </xf>
    <xf numFmtId="180" fontId="10" fillId="3" borderId="10" xfId="3" applyNumberFormat="1" applyFont="1" applyFill="1" applyBorder="1" applyAlignment="1">
      <alignment horizontal="right" vertical="center"/>
    </xf>
    <xf numFmtId="180" fontId="10" fillId="3" borderId="11" xfId="3" applyNumberFormat="1" applyFont="1" applyFill="1" applyBorder="1" applyAlignment="1">
      <alignment horizontal="right" vertical="center"/>
    </xf>
    <xf numFmtId="180" fontId="10" fillId="3" borderId="52" xfId="3" applyNumberFormat="1" applyFont="1" applyFill="1" applyBorder="1" applyAlignment="1">
      <alignment horizontal="right" vertical="center"/>
    </xf>
    <xf numFmtId="38" fontId="10" fillId="0" borderId="1" xfId="1" applyFont="1" applyBorder="1" applyAlignment="1">
      <alignment horizontal="right" vertical="center"/>
    </xf>
    <xf numFmtId="180" fontId="10" fillId="3" borderId="1" xfId="1" applyNumberFormat="1" applyFont="1" applyFill="1" applyBorder="1" applyAlignment="1">
      <alignment horizontal="right" vertical="center"/>
    </xf>
    <xf numFmtId="180" fontId="10" fillId="3" borderId="10" xfId="1" applyNumberFormat="1" applyFont="1" applyFill="1" applyBorder="1" applyAlignment="1">
      <alignment horizontal="right" vertical="center"/>
    </xf>
    <xf numFmtId="180" fontId="10" fillId="0" borderId="62" xfId="1" applyNumberFormat="1" applyFont="1" applyBorder="1" applyAlignment="1">
      <alignment horizontal="right" vertical="center"/>
    </xf>
    <xf numFmtId="180" fontId="10" fillId="0" borderId="1" xfId="1" applyNumberFormat="1" applyFont="1" applyBorder="1" applyAlignment="1">
      <alignment horizontal="right" vertical="center"/>
    </xf>
    <xf numFmtId="180" fontId="10" fillId="3" borderId="63" xfId="1" applyNumberFormat="1" applyFont="1" applyFill="1" applyBorder="1" applyAlignment="1">
      <alignment horizontal="right" vertical="center"/>
    </xf>
    <xf numFmtId="180" fontId="10" fillId="3" borderId="1" xfId="3" applyNumberFormat="1" applyFont="1" applyFill="1" applyBorder="1" applyAlignment="1">
      <alignment horizontal="right" vertical="center"/>
    </xf>
    <xf numFmtId="180" fontId="40" fillId="0" borderId="62" xfId="1" applyNumberFormat="1" applyFont="1" applyBorder="1" applyAlignment="1">
      <alignment horizontal="right" vertical="center"/>
    </xf>
    <xf numFmtId="180" fontId="40" fillId="0" borderId="1" xfId="1" applyNumberFormat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180" fontId="10" fillId="3" borderId="2" xfId="1" applyNumberFormat="1" applyFont="1" applyFill="1" applyBorder="1" applyAlignment="1">
      <alignment horizontal="right" vertical="center"/>
    </xf>
    <xf numFmtId="180" fontId="10" fillId="3" borderId="15" xfId="1" applyNumberFormat="1" applyFont="1" applyFill="1" applyBorder="1" applyAlignment="1">
      <alignment horizontal="right" vertical="center"/>
    </xf>
    <xf numFmtId="180" fontId="40" fillId="0" borderId="70" xfId="1" applyNumberFormat="1" applyFont="1" applyBorder="1" applyAlignment="1">
      <alignment horizontal="right" vertical="center"/>
    </xf>
    <xf numFmtId="180" fontId="40" fillId="0" borderId="2" xfId="1" applyNumberFormat="1" applyFont="1" applyBorder="1" applyAlignment="1">
      <alignment horizontal="right" vertical="center"/>
    </xf>
    <xf numFmtId="180" fontId="10" fillId="3" borderId="68" xfId="1" applyNumberFormat="1" applyFont="1" applyFill="1" applyBorder="1" applyAlignment="1">
      <alignment horizontal="right" vertical="center"/>
    </xf>
    <xf numFmtId="0" fontId="19" fillId="0" borderId="88" xfId="3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0" fillId="0" borderId="89" xfId="3" applyFont="1" applyBorder="1" applyAlignment="1">
      <alignment horizontal="center" vertical="center"/>
    </xf>
    <xf numFmtId="180" fontId="41" fillId="0" borderId="75" xfId="1" applyNumberFormat="1" applyFont="1" applyBorder="1" applyAlignment="1">
      <alignment horizontal="right" vertical="center"/>
    </xf>
    <xf numFmtId="180" fontId="41" fillId="0" borderId="76" xfId="1" applyNumberFormat="1" applyFont="1" applyBorder="1" applyAlignment="1">
      <alignment horizontal="right" vertical="center"/>
    </xf>
    <xf numFmtId="180" fontId="41" fillId="0" borderId="74" xfId="1" applyNumberFormat="1" applyFont="1" applyBorder="1" applyAlignment="1">
      <alignment horizontal="right" vertical="center"/>
    </xf>
    <xf numFmtId="180" fontId="10" fillId="3" borderId="73" xfId="1" applyNumberFormat="1" applyFont="1" applyFill="1" applyBorder="1" applyAlignment="1">
      <alignment horizontal="right" vertical="center"/>
    </xf>
    <xf numFmtId="180" fontId="10" fillId="3" borderId="76" xfId="1" applyNumberFormat="1" applyFont="1" applyFill="1" applyBorder="1" applyAlignment="1">
      <alignment horizontal="right" vertical="center"/>
    </xf>
    <xf numFmtId="180" fontId="10" fillId="3" borderId="87" xfId="1" applyNumberFormat="1" applyFont="1" applyFill="1" applyBorder="1" applyAlignment="1">
      <alignment horizontal="right" vertical="center"/>
    </xf>
    <xf numFmtId="180" fontId="11" fillId="0" borderId="79" xfId="1" applyNumberFormat="1" applyFont="1" applyBorder="1" applyAlignment="1">
      <alignment horizontal="right" vertical="center"/>
    </xf>
    <xf numFmtId="180" fontId="11" fillId="3" borderId="79" xfId="1" applyNumberFormat="1" applyFont="1" applyFill="1" applyBorder="1" applyAlignment="1">
      <alignment horizontal="right" vertical="center"/>
    </xf>
    <xf numFmtId="180" fontId="11" fillId="3" borderId="80" xfId="1" applyNumberFormat="1" applyFont="1" applyFill="1" applyBorder="1" applyAlignment="1">
      <alignment horizontal="right" vertical="center"/>
    </xf>
    <xf numFmtId="180" fontId="11" fillId="0" borderId="84" xfId="1" applyNumberFormat="1" applyFont="1" applyBorder="1" applyAlignment="1">
      <alignment horizontal="right" vertical="center"/>
    </xf>
    <xf numFmtId="180" fontId="11" fillId="3" borderId="85" xfId="1" applyNumberFormat="1" applyFont="1" applyFill="1" applyBorder="1" applyAlignment="1">
      <alignment horizontal="right" vertical="center"/>
    </xf>
    <xf numFmtId="0" fontId="10" fillId="0" borderId="73" xfId="3" applyFont="1" applyBorder="1" applyAlignment="1">
      <alignment horizontal="left" vertical="center" indent="1"/>
    </xf>
    <xf numFmtId="0" fontId="10" fillId="0" borderId="76" xfId="3" applyFont="1" applyBorder="1" applyAlignment="1">
      <alignment horizontal="left" vertical="center" indent="1"/>
    </xf>
    <xf numFmtId="0" fontId="10" fillId="0" borderId="74" xfId="3" applyFont="1" applyBorder="1" applyAlignment="1">
      <alignment horizontal="left" vertical="center" indent="1"/>
    </xf>
    <xf numFmtId="38" fontId="10" fillId="0" borderId="73" xfId="1" applyFont="1" applyBorder="1" applyAlignment="1">
      <alignment horizontal="right" vertical="center"/>
    </xf>
    <xf numFmtId="38" fontId="10" fillId="0" borderId="76" xfId="1" applyFont="1" applyBorder="1" applyAlignment="1">
      <alignment horizontal="right" vertical="center"/>
    </xf>
    <xf numFmtId="38" fontId="10" fillId="0" borderId="74" xfId="1" applyFont="1" applyBorder="1" applyAlignment="1">
      <alignment horizontal="right" vertical="center"/>
    </xf>
    <xf numFmtId="180" fontId="10" fillId="3" borderId="86" xfId="1" applyNumberFormat="1" applyFont="1" applyFill="1" applyBorder="1" applyAlignment="1">
      <alignment horizontal="right" vertical="center"/>
    </xf>
    <xf numFmtId="0" fontId="10" fillId="0" borderId="88" xfId="3" applyFont="1" applyBorder="1" applyAlignment="1">
      <alignment horizontal="right" vertical="center" indent="1"/>
    </xf>
    <xf numFmtId="0" fontId="19" fillId="0" borderId="0" xfId="3" applyFont="1" applyAlignment="1">
      <alignment horizontal="center" vertical="center"/>
    </xf>
    <xf numFmtId="5" fontId="10" fillId="0" borderId="0" xfId="3" applyNumberFormat="1" applyFont="1" applyAlignment="1">
      <alignment horizontal="left" vertical="center"/>
    </xf>
    <xf numFmtId="0" fontId="10" fillId="0" borderId="0" xfId="3" applyFont="1" applyAlignment="1">
      <alignment horizontal="left" vertical="center"/>
    </xf>
  </cellXfs>
  <cellStyles count="6">
    <cellStyle name="パーセント" xfId="2" builtinId="5"/>
    <cellStyle name="桁区切り" xfId="1" builtinId="6"/>
    <cellStyle name="通貨_5.1見積比較表" xfId="4" xr:uid="{537AF67D-9441-4F78-A31D-16B87E76AF72}"/>
    <cellStyle name="標準" xfId="0" builtinId="0"/>
    <cellStyle name="標準_5.1見積NET" xfId="5" xr:uid="{4D1304DE-A4A7-4C06-BAA1-1F0D6CCB122D}"/>
    <cellStyle name="標準_5.1見積比較表" xfId="3" xr:uid="{50C6B554-810A-470E-83C1-76ADA43358C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57</xdr:row>
      <xdr:rowOff>9526</xdr:rowOff>
    </xdr:from>
    <xdr:to>
      <xdr:col>21</xdr:col>
      <xdr:colOff>1</xdr:colOff>
      <xdr:row>63</xdr:row>
      <xdr:rowOff>329142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1817B6EA-5933-4649-A52C-A3654CC59777}"/>
            </a:ext>
          </a:extLst>
        </xdr:cNvPr>
        <xdr:cNvSpPr/>
      </xdr:nvSpPr>
      <xdr:spPr>
        <a:xfrm>
          <a:off x="342900" y="19345276"/>
          <a:ext cx="5857876" cy="2319866"/>
        </a:xfrm>
        <a:prstGeom prst="round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 u="sng">
              <a:solidFill>
                <a:srgbClr val="00B050"/>
              </a:solidFill>
            </a:rPr>
            <a:t>保証と保険について　</a:t>
          </a:r>
          <a:r>
            <a:rPr kumimoji="1" lang="en-US" altLang="ja-JP" sz="1200" b="1" u="sng">
              <a:solidFill>
                <a:srgbClr val="00B050"/>
              </a:solidFill>
            </a:rPr>
            <a:t>※</a:t>
          </a:r>
          <a:r>
            <a:rPr kumimoji="1" lang="ja-JP" altLang="en-US" sz="1200" b="1" u="sng">
              <a:solidFill>
                <a:srgbClr val="00B050"/>
              </a:solidFill>
            </a:rPr>
            <a:t>下記条件を提示している場合は見積書に反映する。</a:t>
          </a:r>
          <a:r>
            <a:rPr kumimoji="1" lang="ja-JP" altLang="en-US" sz="1200">
              <a:solidFill>
                <a:srgbClr val="00B050"/>
              </a:solidFill>
            </a:rPr>
            <a:t>　　　　　　　　　　　　　　　　　　　　　　　　　　　　　①瑕疵保証　　　　　　　　　　　　　　　　　　　　　　　　　　　　　　　　　　②履行保証　　　　　　　　　　　　　　　　　　　　　　　　　　　　　　　　　　　　③前払い保証　　　　　　　　　　　　　　　　　　　　　　　　　　　　　　　　　④工事保険（水害等も）　　　　　　　　　　　　　　　　　　　　　　　　　　　　　　　　　　⑤火災保険　　　　　　　　　　　　　　　　　　　　　　　　　　　　　　　　　　　　　　　　　　</a:t>
          </a:r>
          <a:r>
            <a:rPr kumimoji="1" lang="ja-JP" altLang="en-US" sz="1200">
              <a:solidFill>
                <a:srgbClr val="FF0000"/>
              </a:solidFill>
            </a:rPr>
            <a:t>⑥労災保険（請負金額が税抜き</a:t>
          </a:r>
          <a:r>
            <a:rPr kumimoji="1" lang="en-US" altLang="ja-JP" sz="1200">
              <a:solidFill>
                <a:srgbClr val="FF0000"/>
              </a:solidFill>
            </a:rPr>
            <a:t>1.8</a:t>
          </a:r>
          <a:r>
            <a:rPr kumimoji="1" lang="ja-JP" altLang="en-US" sz="1200">
              <a:solidFill>
                <a:srgbClr val="FF0000"/>
              </a:solidFill>
            </a:rPr>
            <a:t>億以上は単独で加入する）</a:t>
          </a:r>
          <a:endParaRPr kumimoji="1" lang="en-US" altLang="ja-JP" sz="1200">
            <a:solidFill>
              <a:srgbClr val="FF0000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概算計算式　</a:t>
          </a:r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建築事業に限る、土木等は別途とする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</a:rPr>
            <a:t>　税抜き請負金額</a:t>
          </a:r>
          <a:r>
            <a:rPr kumimoji="1" lang="en-US" altLang="ja-JP" sz="1200">
              <a:solidFill>
                <a:srgbClr val="FF0000"/>
              </a:solidFill>
            </a:rPr>
            <a:t>1</a:t>
          </a:r>
          <a:r>
            <a:rPr kumimoji="1" lang="ja-JP" altLang="en-US" sz="1200">
              <a:solidFill>
                <a:srgbClr val="FF0000"/>
              </a:solidFill>
            </a:rPr>
            <a:t>億円　</a:t>
          </a:r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>
              <a:solidFill>
                <a:srgbClr val="FF0000"/>
              </a:solidFill>
            </a:rPr>
            <a:t>　労務費率</a:t>
          </a:r>
          <a:r>
            <a:rPr kumimoji="1" lang="en-US" altLang="ja-JP" sz="1200">
              <a:solidFill>
                <a:srgbClr val="FF0000"/>
              </a:solidFill>
            </a:rPr>
            <a:t>23</a:t>
          </a:r>
          <a:r>
            <a:rPr kumimoji="1" lang="ja-JP" altLang="en-US" sz="1200">
              <a:solidFill>
                <a:srgbClr val="FF0000"/>
              </a:solidFill>
            </a:rPr>
            <a:t>％　＝　賃金総額</a:t>
          </a:r>
          <a:r>
            <a:rPr kumimoji="1" lang="en-US" altLang="ja-JP" sz="1200">
              <a:solidFill>
                <a:srgbClr val="FF0000"/>
              </a:solidFill>
            </a:rPr>
            <a:t>2,300</a:t>
          </a:r>
          <a:r>
            <a:rPr kumimoji="1" lang="ja-JP" altLang="en-US" sz="1200">
              <a:solidFill>
                <a:srgbClr val="FF0000"/>
              </a:solidFill>
            </a:rPr>
            <a:t>万円</a:t>
          </a:r>
          <a:endParaRPr kumimoji="1" lang="en-US" altLang="ja-JP" sz="1200">
            <a:solidFill>
              <a:srgbClr val="FF0000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rgbClr val="FF0000"/>
              </a:solidFill>
            </a:rPr>
            <a:t>　↪賃金総額</a:t>
          </a:r>
          <a:r>
            <a:rPr kumimoji="1" lang="en-US" altLang="ja-JP" sz="1200">
              <a:solidFill>
                <a:srgbClr val="FF0000"/>
              </a:solidFill>
            </a:rPr>
            <a:t>2,300</a:t>
          </a:r>
          <a:r>
            <a:rPr kumimoji="1" lang="ja-JP" altLang="en-US" sz="1200">
              <a:solidFill>
                <a:srgbClr val="FF0000"/>
              </a:solidFill>
            </a:rPr>
            <a:t>万円　</a:t>
          </a:r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200">
              <a:solidFill>
                <a:srgbClr val="FF0000"/>
              </a:solidFill>
            </a:rPr>
            <a:t>1000</a:t>
          </a:r>
          <a:r>
            <a:rPr kumimoji="1" lang="ja-JP" altLang="en-US" sz="1200">
              <a:solidFill>
                <a:srgbClr val="FF0000"/>
              </a:solidFill>
            </a:rPr>
            <a:t>分の</a:t>
          </a:r>
          <a:r>
            <a:rPr kumimoji="1" lang="en-US" altLang="ja-JP" sz="1200">
              <a:solidFill>
                <a:srgbClr val="FF0000"/>
              </a:solidFill>
            </a:rPr>
            <a:t>9.5</a:t>
          </a:r>
          <a:r>
            <a:rPr kumimoji="1" lang="ja-JP" altLang="en-US" sz="1200">
              <a:solidFill>
                <a:srgbClr val="FF0000"/>
              </a:solidFill>
            </a:rPr>
            <a:t>　＝　</a:t>
          </a:r>
          <a:r>
            <a:rPr kumimoji="1" lang="ja-JP" altLang="en-US" sz="1200" u="dbl">
              <a:solidFill>
                <a:srgbClr val="FF0000"/>
              </a:solidFill>
            </a:rPr>
            <a:t>労災保険料　</a:t>
          </a:r>
          <a:r>
            <a:rPr kumimoji="1" lang="en-US" altLang="ja-JP" sz="1200" u="dbl">
              <a:solidFill>
                <a:srgbClr val="FF0000"/>
              </a:solidFill>
            </a:rPr>
            <a:t>21</a:t>
          </a:r>
          <a:r>
            <a:rPr kumimoji="1" lang="ja-JP" altLang="en-US" sz="1200" u="dbl">
              <a:solidFill>
                <a:srgbClr val="FF0000"/>
              </a:solidFill>
            </a:rPr>
            <a:t>万</a:t>
          </a:r>
          <a:r>
            <a:rPr kumimoji="1" lang="en-US" altLang="ja-JP" sz="1200" u="dbl">
              <a:solidFill>
                <a:srgbClr val="FF0000"/>
              </a:solidFill>
            </a:rPr>
            <a:t>8,500</a:t>
          </a:r>
          <a:r>
            <a:rPr kumimoji="1" lang="ja-JP" altLang="en-US" sz="1200" u="dbl">
              <a:solidFill>
                <a:srgbClr val="FF0000"/>
              </a:solidFill>
            </a:rPr>
            <a:t>円　　　　　　　　　　　　　</a:t>
          </a:r>
        </a:p>
      </xdr:txBody>
    </xdr:sp>
    <xdr:clientData/>
  </xdr:twoCellAnchor>
  <xdr:twoCellAnchor>
    <xdr:from>
      <xdr:col>15</xdr:col>
      <xdr:colOff>329140</xdr:colOff>
      <xdr:row>26</xdr:row>
      <xdr:rowOff>0</xdr:rowOff>
    </xdr:from>
    <xdr:to>
      <xdr:col>17</xdr:col>
      <xdr:colOff>338666</xdr:colOff>
      <xdr:row>27</xdr:row>
      <xdr:rowOff>0</xdr:rowOff>
    </xdr:to>
    <xdr:sp macro="" textlink="">
      <xdr:nvSpPr>
        <xdr:cNvPr id="3" name="円/楕円 7">
          <a:extLst>
            <a:ext uri="{FF2B5EF4-FFF2-40B4-BE49-F238E27FC236}">
              <a16:creationId xmlns:a16="http://schemas.microsoft.com/office/drawing/2014/main" id="{52309E2D-9EAE-44EB-A0BD-C306A90440AD}"/>
            </a:ext>
          </a:extLst>
        </xdr:cNvPr>
        <xdr:cNvSpPr/>
      </xdr:nvSpPr>
      <xdr:spPr>
        <a:xfrm>
          <a:off x="4756360" y="8854440"/>
          <a:ext cx="596266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18</xdr:col>
      <xdr:colOff>1</xdr:colOff>
      <xdr:row>28</xdr:row>
      <xdr:rowOff>0</xdr:rowOff>
    </xdr:to>
    <xdr:sp macro="" textlink="">
      <xdr:nvSpPr>
        <xdr:cNvPr id="4" name="円/楕円 8">
          <a:extLst>
            <a:ext uri="{FF2B5EF4-FFF2-40B4-BE49-F238E27FC236}">
              <a16:creationId xmlns:a16="http://schemas.microsoft.com/office/drawing/2014/main" id="{D57F62A3-412E-47C7-9148-0451F31F92B3}"/>
            </a:ext>
          </a:extLst>
        </xdr:cNvPr>
        <xdr:cNvSpPr/>
      </xdr:nvSpPr>
      <xdr:spPr>
        <a:xfrm>
          <a:off x="4754880" y="9182100"/>
          <a:ext cx="594361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338666</xdr:colOff>
      <xdr:row>28</xdr:row>
      <xdr:rowOff>0</xdr:rowOff>
    </xdr:from>
    <xdr:to>
      <xdr:col>18</xdr:col>
      <xdr:colOff>0</xdr:colOff>
      <xdr:row>29</xdr:row>
      <xdr:rowOff>1</xdr:rowOff>
    </xdr:to>
    <xdr:sp macro="" textlink="">
      <xdr:nvSpPr>
        <xdr:cNvPr id="5" name="円/楕円 9">
          <a:extLst>
            <a:ext uri="{FF2B5EF4-FFF2-40B4-BE49-F238E27FC236}">
              <a16:creationId xmlns:a16="http://schemas.microsoft.com/office/drawing/2014/main" id="{E1CBF761-7407-4C01-8DF2-A54C2EBA012E}"/>
            </a:ext>
          </a:extLst>
        </xdr:cNvPr>
        <xdr:cNvSpPr/>
      </xdr:nvSpPr>
      <xdr:spPr>
        <a:xfrm>
          <a:off x="4758266" y="9509760"/>
          <a:ext cx="590974" cy="3276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277706</xdr:colOff>
      <xdr:row>29</xdr:row>
      <xdr:rowOff>19050</xdr:rowOff>
    </xdr:from>
    <xdr:to>
      <xdr:col>17</xdr:col>
      <xdr:colOff>274320</xdr:colOff>
      <xdr:row>30</xdr:row>
      <xdr:rowOff>19050</xdr:rowOff>
    </xdr:to>
    <xdr:sp macro="" textlink="">
      <xdr:nvSpPr>
        <xdr:cNvPr id="6" name="円/楕円 10">
          <a:extLst>
            <a:ext uri="{FF2B5EF4-FFF2-40B4-BE49-F238E27FC236}">
              <a16:creationId xmlns:a16="http://schemas.microsoft.com/office/drawing/2014/main" id="{D14EACF8-BFE3-4CE1-8892-222EDC4AF01B}"/>
            </a:ext>
          </a:extLst>
        </xdr:cNvPr>
        <xdr:cNvSpPr/>
      </xdr:nvSpPr>
      <xdr:spPr>
        <a:xfrm>
          <a:off x="4735406" y="9856470"/>
          <a:ext cx="590974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0</xdr:colOff>
      <xdr:row>30</xdr:row>
      <xdr:rowOff>0</xdr:rowOff>
    </xdr:from>
    <xdr:to>
      <xdr:col>18</xdr:col>
      <xdr:colOff>4234</xdr:colOff>
      <xdr:row>31</xdr:row>
      <xdr:rowOff>0</xdr:rowOff>
    </xdr:to>
    <xdr:sp macro="" textlink="">
      <xdr:nvSpPr>
        <xdr:cNvPr id="7" name="円/楕円 10">
          <a:extLst>
            <a:ext uri="{FF2B5EF4-FFF2-40B4-BE49-F238E27FC236}">
              <a16:creationId xmlns:a16="http://schemas.microsoft.com/office/drawing/2014/main" id="{CC28C2D9-651E-4FBC-BF2B-3BD9912DAA7E}"/>
            </a:ext>
          </a:extLst>
        </xdr:cNvPr>
        <xdr:cNvSpPr/>
      </xdr:nvSpPr>
      <xdr:spPr>
        <a:xfrm>
          <a:off x="4754880" y="10165080"/>
          <a:ext cx="598594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ocuments\88&#20250;&#31038;&#38306;&#20418;&#26360;&#39006;\&#35211;&#31309;&#27604;&#36611;&#34920;&#65381;&#26989;&#32773;&#65416;&#65391;&#65412;1408.xlsx" TargetMode="External"/><Relationship Id="rId1" Type="http://schemas.openxmlformats.org/officeDocument/2006/relationships/externalLinkPath" Target="file:///E:\Documents\88&#20250;&#31038;&#38306;&#20418;&#26360;&#39006;\&#35211;&#31309;&#27604;&#36611;&#34920;&#65381;&#26989;&#32773;&#65416;&#65391;&#65412;14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比較表"/>
      <sheetName val="ＮＥＴ"/>
      <sheetName val="依頼業者"/>
    </sheetNames>
    <sheetDataSet>
      <sheetData sheetId="0"/>
      <sheetData sheetId="1">
        <row r="3">
          <cell r="F3">
            <v>0</v>
          </cell>
          <cell r="G3">
            <v>0</v>
          </cell>
        </row>
        <row r="4">
          <cell r="F4">
            <v>0</v>
          </cell>
          <cell r="G4">
            <v>0</v>
          </cell>
        </row>
        <row r="5">
          <cell r="F5">
            <v>0</v>
          </cell>
          <cell r="G5">
            <v>0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9">
          <cell r="F9">
            <v>0</v>
          </cell>
          <cell r="G9">
            <v>0</v>
          </cell>
        </row>
        <row r="11">
          <cell r="F11">
            <v>0</v>
          </cell>
          <cell r="G11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3B958-52A9-421A-9D96-2D7B08F3973F}">
  <dimension ref="A1:AR98"/>
  <sheetViews>
    <sheetView showZeros="0" tabSelected="1" view="pageBreakPreview" topLeftCell="A48" zoomScaleNormal="100" zoomScaleSheetLayoutView="100" workbookViewId="0">
      <selection activeCell="N57" sqref="N57"/>
    </sheetView>
  </sheetViews>
  <sheetFormatPr defaultColWidth="3.875" defaultRowHeight="26.25" customHeight="1"/>
  <cols>
    <col min="1" max="16384" width="3.875" style="4"/>
  </cols>
  <sheetData>
    <row r="1" spans="1:44" ht="26.25" customHeight="1">
      <c r="A1" s="150" t="s">
        <v>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1" t="s">
        <v>5</v>
      </c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4" ht="26.25" customHeight="1">
      <c r="A2" s="152">
        <v>45383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4" ht="26.25" customHeight="1" thickBot="1">
      <c r="A3" s="5" t="s">
        <v>6</v>
      </c>
      <c r="B3" s="5"/>
      <c r="C3" s="5"/>
      <c r="D3" s="5"/>
      <c r="E3" s="5"/>
      <c r="O3" s="153" t="s">
        <v>7</v>
      </c>
      <c r="P3" s="153"/>
      <c r="Q3" s="154"/>
      <c r="R3" s="154"/>
      <c r="S3" s="153" t="s">
        <v>8</v>
      </c>
      <c r="T3" s="153"/>
      <c r="U3" s="154"/>
      <c r="V3" s="154"/>
      <c r="AN3" s="155" t="s">
        <v>7</v>
      </c>
      <c r="AO3" s="155"/>
      <c r="AP3" s="156">
        <f>Q3</f>
        <v>0</v>
      </c>
      <c r="AQ3" s="156"/>
      <c r="AR3" s="156"/>
    </row>
    <row r="4" spans="1:44" ht="52.5" customHeight="1" thickBot="1">
      <c r="A4" s="161" t="s">
        <v>9</v>
      </c>
      <c r="B4" s="161"/>
      <c r="C4" s="161"/>
      <c r="D4" s="161"/>
      <c r="E4" s="161"/>
      <c r="F4" s="161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  <c r="W4" s="164" t="s">
        <v>10</v>
      </c>
      <c r="X4" s="165"/>
      <c r="Y4" s="165"/>
      <c r="Z4" s="165"/>
      <c r="AA4" s="165"/>
      <c r="AB4" s="166" t="s">
        <v>11</v>
      </c>
      <c r="AC4" s="166"/>
      <c r="AD4" s="167" t="s">
        <v>12</v>
      </c>
      <c r="AE4" s="159"/>
      <c r="AF4" s="157">
        <v>6</v>
      </c>
      <c r="AG4" s="157"/>
      <c r="AH4" s="159" t="s">
        <v>13</v>
      </c>
      <c r="AI4" s="159"/>
      <c r="AJ4" s="157">
        <v>12</v>
      </c>
      <c r="AK4" s="157"/>
      <c r="AL4" s="159" t="s">
        <v>14</v>
      </c>
      <c r="AM4" s="159"/>
      <c r="AN4" s="157">
        <v>26</v>
      </c>
      <c r="AO4" s="157"/>
      <c r="AP4" s="159" t="s">
        <v>15</v>
      </c>
      <c r="AQ4" s="159"/>
      <c r="AR4" s="7"/>
    </row>
    <row r="5" spans="1:44" ht="26.25" customHeight="1" thickBot="1">
      <c r="A5" s="161" t="s">
        <v>16</v>
      </c>
      <c r="B5" s="161"/>
      <c r="C5" s="161"/>
      <c r="D5" s="161"/>
      <c r="E5" s="161"/>
      <c r="F5" s="161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  <c r="W5" s="165"/>
      <c r="X5" s="165"/>
      <c r="Y5" s="165"/>
      <c r="Z5" s="165"/>
      <c r="AA5" s="165"/>
      <c r="AB5" s="166"/>
      <c r="AC5" s="166"/>
      <c r="AD5" s="168"/>
      <c r="AE5" s="160"/>
      <c r="AF5" s="158"/>
      <c r="AG5" s="158"/>
      <c r="AH5" s="160"/>
      <c r="AI5" s="160"/>
      <c r="AJ5" s="158"/>
      <c r="AK5" s="158"/>
      <c r="AL5" s="160"/>
      <c r="AM5" s="160"/>
      <c r="AN5" s="158"/>
      <c r="AO5" s="158"/>
      <c r="AP5" s="160"/>
      <c r="AQ5" s="160"/>
      <c r="AR5" s="8"/>
    </row>
    <row r="6" spans="1:44" ht="26.25" customHeight="1" thickBot="1">
      <c r="A6" s="161" t="s">
        <v>17</v>
      </c>
      <c r="B6" s="161"/>
      <c r="C6" s="161"/>
      <c r="D6" s="161"/>
      <c r="E6" s="161"/>
      <c r="F6" s="161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3"/>
      <c r="W6" s="165"/>
      <c r="X6" s="165"/>
      <c r="Y6" s="165"/>
      <c r="Z6" s="165"/>
      <c r="AA6" s="165"/>
      <c r="AB6" s="166" t="s">
        <v>18</v>
      </c>
      <c r="AC6" s="166"/>
      <c r="AD6" s="169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1"/>
    </row>
    <row r="7" spans="1:44" ht="26.25" customHeight="1" thickBot="1">
      <c r="A7" s="161" t="s">
        <v>19</v>
      </c>
      <c r="B7" s="161"/>
      <c r="C7" s="161"/>
      <c r="D7" s="161"/>
      <c r="E7" s="161"/>
      <c r="F7" s="161"/>
      <c r="G7" s="163"/>
      <c r="H7" s="175"/>
      <c r="I7" s="9" t="s">
        <v>20</v>
      </c>
      <c r="J7" s="10"/>
      <c r="K7" s="176" t="s">
        <v>21</v>
      </c>
      <c r="L7" s="176"/>
      <c r="M7" s="177" t="s">
        <v>22</v>
      </c>
      <c r="N7" s="177"/>
      <c r="O7" s="178"/>
      <c r="P7" s="178"/>
      <c r="Q7" s="178"/>
      <c r="R7" s="9" t="s">
        <v>23</v>
      </c>
      <c r="S7" s="179">
        <f>O7/3.30578</f>
        <v>0</v>
      </c>
      <c r="T7" s="179"/>
      <c r="U7" s="9" t="s">
        <v>24</v>
      </c>
      <c r="V7" s="9"/>
      <c r="W7" s="165"/>
      <c r="X7" s="165"/>
      <c r="Y7" s="165"/>
      <c r="Z7" s="165"/>
      <c r="AA7" s="165"/>
      <c r="AB7" s="166"/>
      <c r="AC7" s="166"/>
      <c r="AD7" s="172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4"/>
    </row>
    <row r="8" spans="1:44" ht="26.25" customHeight="1" thickBot="1">
      <c r="A8" s="161" t="s">
        <v>25</v>
      </c>
      <c r="B8" s="161"/>
      <c r="C8" s="161"/>
      <c r="D8" s="161"/>
      <c r="E8" s="161"/>
      <c r="F8" s="161"/>
      <c r="G8" s="162" t="s">
        <v>301</v>
      </c>
      <c r="H8" s="162"/>
      <c r="I8" s="162"/>
      <c r="J8" s="162"/>
      <c r="K8" s="162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2"/>
      <c r="W8" s="165"/>
      <c r="X8" s="165"/>
      <c r="Y8" s="165"/>
      <c r="Z8" s="165"/>
      <c r="AA8" s="165"/>
      <c r="AB8" s="166" t="s">
        <v>26</v>
      </c>
      <c r="AC8" s="166"/>
      <c r="AD8" s="203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5"/>
    </row>
    <row r="9" spans="1:44" ht="26.25" customHeight="1" thickBot="1">
      <c r="A9" s="209" t="s">
        <v>27</v>
      </c>
      <c r="B9" s="209"/>
      <c r="C9" s="209"/>
      <c r="D9" s="209"/>
      <c r="E9" s="209"/>
      <c r="F9" s="209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165"/>
      <c r="X9" s="165"/>
      <c r="Y9" s="165"/>
      <c r="Z9" s="165"/>
      <c r="AA9" s="165"/>
      <c r="AB9" s="166"/>
      <c r="AC9" s="166"/>
      <c r="AD9" s="206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8"/>
    </row>
    <row r="10" spans="1:44" ht="26.25" customHeight="1">
      <c r="A10" s="180" t="s">
        <v>28</v>
      </c>
      <c r="B10" s="181"/>
      <c r="C10" s="181"/>
      <c r="D10" s="181"/>
      <c r="E10" s="181"/>
      <c r="F10" s="182"/>
      <c r="G10" s="183" t="s">
        <v>29</v>
      </c>
      <c r="H10" s="184"/>
      <c r="I10" s="184"/>
      <c r="J10" s="184"/>
      <c r="K10" s="184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6"/>
    </row>
    <row r="11" spans="1:44" ht="26.25" customHeight="1">
      <c r="A11" s="180" t="s">
        <v>30</v>
      </c>
      <c r="B11" s="181"/>
      <c r="C11" s="181"/>
      <c r="D11" s="181"/>
      <c r="E11" s="181"/>
      <c r="F11" s="182"/>
      <c r="G11" s="187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8"/>
      <c r="W11" s="189" t="s">
        <v>31</v>
      </c>
      <c r="X11" s="190"/>
      <c r="Y11" s="190"/>
      <c r="Z11" s="190"/>
      <c r="AA11" s="191"/>
      <c r="AB11" s="195">
        <f>G4</f>
        <v>0</v>
      </c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7"/>
    </row>
    <row r="12" spans="1:44" ht="26.25" customHeight="1">
      <c r="A12" s="180" t="s">
        <v>32</v>
      </c>
      <c r="B12" s="181"/>
      <c r="C12" s="181"/>
      <c r="D12" s="181"/>
      <c r="E12" s="181"/>
      <c r="F12" s="182"/>
      <c r="G12" s="187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8"/>
      <c r="W12" s="192"/>
      <c r="X12" s="193"/>
      <c r="Y12" s="193"/>
      <c r="Z12" s="193"/>
      <c r="AA12" s="194"/>
      <c r="AB12" s="198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200"/>
    </row>
    <row r="13" spans="1:44" ht="26.25" customHeight="1">
      <c r="A13" s="222" t="s">
        <v>33</v>
      </c>
      <c r="B13" s="223"/>
      <c r="C13" s="223"/>
      <c r="D13" s="223"/>
      <c r="E13" s="223"/>
      <c r="F13" s="224"/>
      <c r="G13" s="187"/>
      <c r="H13" s="184"/>
      <c r="I13" s="184"/>
      <c r="J13" s="184"/>
      <c r="K13" s="184"/>
      <c r="L13" s="184"/>
      <c r="M13" s="184"/>
      <c r="N13" s="184"/>
      <c r="O13" s="188"/>
      <c r="P13" s="225" t="s">
        <v>34</v>
      </c>
      <c r="Q13" s="226"/>
      <c r="R13" s="227"/>
      <c r="S13" s="225" t="s">
        <v>35</v>
      </c>
      <c r="T13" s="226"/>
      <c r="U13" s="226"/>
      <c r="V13" s="227"/>
      <c r="W13" s="189" t="s">
        <v>16</v>
      </c>
      <c r="X13" s="190"/>
      <c r="Y13" s="190"/>
      <c r="Z13" s="190"/>
      <c r="AA13" s="191"/>
      <c r="AB13" s="228">
        <f>G5</f>
        <v>0</v>
      </c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30"/>
    </row>
    <row r="14" spans="1:44" ht="26.25" customHeight="1">
      <c r="A14" s="209" t="s">
        <v>36</v>
      </c>
      <c r="B14" s="209"/>
      <c r="C14" s="209"/>
      <c r="D14" s="209"/>
      <c r="E14" s="209"/>
      <c r="F14" s="209"/>
      <c r="W14" s="192"/>
      <c r="X14" s="193"/>
      <c r="Y14" s="193"/>
      <c r="Z14" s="193"/>
      <c r="AA14" s="194"/>
      <c r="AB14" s="231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3"/>
    </row>
    <row r="15" spans="1:44" ht="26.25" customHeight="1">
      <c r="A15" s="211" t="s">
        <v>37</v>
      </c>
      <c r="B15" s="211"/>
      <c r="C15" s="211"/>
      <c r="D15" s="211"/>
      <c r="E15" s="211"/>
      <c r="F15" s="211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189" t="s">
        <v>17</v>
      </c>
      <c r="X15" s="190"/>
      <c r="Y15" s="190"/>
      <c r="Z15" s="190"/>
      <c r="AA15" s="191"/>
      <c r="AB15" s="213">
        <f>G6</f>
        <v>0</v>
      </c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5"/>
    </row>
    <row r="16" spans="1:44" ht="26.25" customHeight="1">
      <c r="A16" s="211" t="s">
        <v>38</v>
      </c>
      <c r="B16" s="211"/>
      <c r="C16" s="211"/>
      <c r="D16" s="211"/>
      <c r="E16" s="211"/>
      <c r="F16" s="211"/>
      <c r="G16" s="219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1"/>
      <c r="W16" s="192"/>
      <c r="X16" s="193"/>
      <c r="Y16" s="193"/>
      <c r="Z16" s="193"/>
      <c r="AA16" s="194"/>
      <c r="AB16" s="216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8"/>
    </row>
    <row r="17" spans="1:44" ht="26.25" customHeight="1">
      <c r="A17" s="211" t="s">
        <v>39</v>
      </c>
      <c r="B17" s="211"/>
      <c r="C17" s="211"/>
      <c r="D17" s="211"/>
      <c r="E17" s="211"/>
      <c r="F17" s="211"/>
      <c r="G17" s="187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8"/>
      <c r="W17" s="189" t="s">
        <v>25</v>
      </c>
      <c r="X17" s="190"/>
      <c r="Y17" s="190"/>
      <c r="Z17" s="190"/>
      <c r="AA17" s="191"/>
      <c r="AB17" s="228" t="str">
        <f>G8</f>
        <v>令和6年3月22日～令和6年00月00日（予定）</v>
      </c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30"/>
    </row>
    <row r="18" spans="1:44" ht="26.25" customHeight="1">
      <c r="A18" s="209" t="s">
        <v>40</v>
      </c>
      <c r="B18" s="209"/>
      <c r="C18" s="209"/>
      <c r="D18" s="209"/>
      <c r="E18" s="209"/>
      <c r="F18" s="209"/>
      <c r="G18" s="11"/>
      <c r="W18" s="192"/>
      <c r="X18" s="193"/>
      <c r="Y18" s="193"/>
      <c r="Z18" s="193"/>
      <c r="AA18" s="194"/>
      <c r="AB18" s="231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</row>
    <row r="19" spans="1:44" ht="26.25" customHeight="1">
      <c r="A19" s="211" t="s">
        <v>41</v>
      </c>
      <c r="B19" s="211"/>
      <c r="C19" s="211"/>
      <c r="D19" s="211"/>
      <c r="E19" s="211"/>
      <c r="F19" s="211"/>
      <c r="G19" s="212" t="s">
        <v>42</v>
      </c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189" t="s">
        <v>43</v>
      </c>
      <c r="X19" s="190"/>
      <c r="Y19" s="190"/>
      <c r="Z19" s="190"/>
      <c r="AA19" s="191"/>
      <c r="AB19" s="237" t="s">
        <v>29</v>
      </c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43"/>
      <c r="AP19" s="243"/>
      <c r="AQ19" s="246" t="s">
        <v>44</v>
      </c>
      <c r="AR19" s="247"/>
    </row>
    <row r="20" spans="1:44" ht="26.25" customHeight="1">
      <c r="A20" s="211"/>
      <c r="B20" s="211"/>
      <c r="C20" s="211"/>
      <c r="D20" s="211"/>
      <c r="E20" s="211"/>
      <c r="F20" s="211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34"/>
      <c r="X20" s="235"/>
      <c r="Y20" s="235"/>
      <c r="Z20" s="235"/>
      <c r="AA20" s="236"/>
      <c r="AB20" s="239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4"/>
      <c r="AP20" s="244"/>
      <c r="AQ20" s="248"/>
      <c r="AR20" s="249"/>
    </row>
    <row r="21" spans="1:44" ht="26.25" customHeight="1">
      <c r="A21" s="211"/>
      <c r="B21" s="211"/>
      <c r="C21" s="211"/>
      <c r="D21" s="211"/>
      <c r="E21" s="211"/>
      <c r="F21" s="211"/>
      <c r="G21" s="252" t="s">
        <v>45</v>
      </c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34"/>
      <c r="X21" s="235"/>
      <c r="Y21" s="235"/>
      <c r="Z21" s="235"/>
      <c r="AA21" s="236"/>
      <c r="AB21" s="239"/>
      <c r="AC21" s="240"/>
      <c r="AD21" s="240"/>
      <c r="AE21" s="240"/>
      <c r="AF21" s="240"/>
      <c r="AG21" s="240"/>
      <c r="AH21" s="240"/>
      <c r="AI21" s="240"/>
      <c r="AJ21" s="240"/>
      <c r="AK21" s="240"/>
      <c r="AL21" s="240"/>
      <c r="AM21" s="240"/>
      <c r="AN21" s="240"/>
      <c r="AO21" s="244"/>
      <c r="AP21" s="244"/>
      <c r="AQ21" s="248"/>
      <c r="AR21" s="249"/>
    </row>
    <row r="22" spans="1:44" ht="26.25" customHeight="1">
      <c r="A22" s="253" t="s">
        <v>46</v>
      </c>
      <c r="B22" s="253"/>
      <c r="C22" s="253"/>
      <c r="D22" s="253"/>
      <c r="E22" s="253"/>
      <c r="F22" s="253"/>
      <c r="G22" s="254" t="s">
        <v>47</v>
      </c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6"/>
      <c r="W22" s="192"/>
      <c r="X22" s="193"/>
      <c r="Y22" s="193"/>
      <c r="Z22" s="193"/>
      <c r="AA22" s="194"/>
      <c r="AB22" s="241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5"/>
      <c r="AP22" s="245"/>
      <c r="AQ22" s="250"/>
      <c r="AR22" s="251"/>
    </row>
    <row r="23" spans="1:44" ht="26.25" customHeight="1">
      <c r="A23" s="257" t="s">
        <v>48</v>
      </c>
      <c r="B23" s="258"/>
      <c r="C23" s="258"/>
      <c r="D23" s="258"/>
      <c r="E23" s="258"/>
      <c r="F23" s="259"/>
      <c r="G23" s="162" t="s">
        <v>49</v>
      </c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260" t="s">
        <v>50</v>
      </c>
      <c r="X23" s="260"/>
      <c r="Y23" s="260"/>
      <c r="Z23" s="260"/>
      <c r="AA23" s="260"/>
      <c r="AB23" s="262" t="s">
        <v>51</v>
      </c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  <c r="AR23" s="262"/>
    </row>
    <row r="24" spans="1:44" ht="26.25" customHeight="1">
      <c r="A24" s="161" t="s">
        <v>52</v>
      </c>
      <c r="B24" s="161"/>
      <c r="C24" s="161"/>
      <c r="D24" s="161"/>
      <c r="E24" s="161"/>
      <c r="F24" s="161"/>
      <c r="G24" s="162" t="s">
        <v>53</v>
      </c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260"/>
      <c r="X24" s="260"/>
      <c r="Y24" s="260"/>
      <c r="Z24" s="260"/>
      <c r="AA24" s="260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</row>
    <row r="25" spans="1:44" ht="26.25" customHeight="1">
      <c r="A25" s="270" t="s">
        <v>54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60"/>
      <c r="X25" s="260"/>
      <c r="Y25" s="260"/>
      <c r="Z25" s="260"/>
      <c r="AA25" s="260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</row>
    <row r="26" spans="1:44" ht="26.25" customHeight="1" thickBot="1">
      <c r="A26" s="271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61"/>
      <c r="X26" s="261"/>
      <c r="Y26" s="261"/>
      <c r="Z26" s="261"/>
      <c r="AA26" s="261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</row>
    <row r="27" spans="1:44" ht="26.25" customHeight="1" thickTop="1">
      <c r="A27" s="264" t="s">
        <v>55</v>
      </c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5" t="s">
        <v>56</v>
      </c>
      <c r="R27" s="266"/>
      <c r="S27" s="266"/>
      <c r="T27" s="266"/>
      <c r="U27" s="266"/>
      <c r="V27" s="267"/>
      <c r="W27" s="272" t="s">
        <v>57</v>
      </c>
      <c r="X27" s="272"/>
      <c r="Y27" s="272"/>
      <c r="Z27" s="272"/>
      <c r="AA27" s="272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</row>
    <row r="28" spans="1:44" ht="26.25" customHeight="1">
      <c r="A28" s="264" t="s">
        <v>58</v>
      </c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5" t="s">
        <v>56</v>
      </c>
      <c r="R28" s="266"/>
      <c r="S28" s="266"/>
      <c r="T28" s="266"/>
      <c r="U28" s="266"/>
      <c r="V28" s="267"/>
      <c r="W28" s="260"/>
      <c r="X28" s="260"/>
      <c r="Y28" s="260"/>
      <c r="Z28" s="260"/>
      <c r="AA28" s="260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</row>
    <row r="29" spans="1:44" ht="26.25" customHeight="1">
      <c r="A29" s="264" t="s">
        <v>59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5" t="s">
        <v>56</v>
      </c>
      <c r="R29" s="266"/>
      <c r="S29" s="266"/>
      <c r="T29" s="266"/>
      <c r="U29" s="266"/>
      <c r="V29" s="267"/>
      <c r="W29" s="260" t="s">
        <v>60</v>
      </c>
      <c r="X29" s="260"/>
      <c r="Y29" s="260"/>
      <c r="Z29" s="260"/>
      <c r="AA29" s="260"/>
      <c r="AB29" s="268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</row>
    <row r="30" spans="1:44" ht="26.25" customHeight="1">
      <c r="A30" s="264" t="s">
        <v>61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5" t="s">
        <v>56</v>
      </c>
      <c r="R30" s="266"/>
      <c r="S30" s="266"/>
      <c r="T30" s="266"/>
      <c r="U30" s="266"/>
      <c r="V30" s="267"/>
      <c r="W30" s="260"/>
      <c r="X30" s="260"/>
      <c r="Y30" s="260"/>
      <c r="Z30" s="260"/>
      <c r="AA30" s="260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</row>
    <row r="31" spans="1:44" ht="26.25" customHeight="1">
      <c r="A31" s="264" t="s">
        <v>62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5" t="s">
        <v>56</v>
      </c>
      <c r="R31" s="266"/>
      <c r="S31" s="266"/>
      <c r="T31" s="266"/>
      <c r="U31" s="266"/>
      <c r="V31" s="267"/>
      <c r="W31" s="260" t="s">
        <v>63</v>
      </c>
      <c r="X31" s="260"/>
      <c r="Y31" s="260"/>
      <c r="Z31" s="260"/>
      <c r="AA31" s="260"/>
      <c r="AB31" s="275" t="s">
        <v>64</v>
      </c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</row>
    <row r="32" spans="1:44" ht="26.25" customHeight="1" thickBot="1">
      <c r="A32" s="276" t="s">
        <v>65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</row>
    <row r="33" spans="1:44" ht="26.25" customHeight="1" thickBot="1">
      <c r="A33" s="277" t="s">
        <v>66</v>
      </c>
      <c r="B33" s="277"/>
      <c r="C33" s="4">
        <f>G4</f>
        <v>0</v>
      </c>
      <c r="W33" s="278" t="s">
        <v>67</v>
      </c>
      <c r="X33" s="278"/>
      <c r="Y33" s="278"/>
      <c r="Z33" s="279"/>
      <c r="AA33" s="280" t="s">
        <v>68</v>
      </c>
      <c r="AB33" s="280"/>
      <c r="AC33" s="280"/>
      <c r="AD33" s="281"/>
      <c r="AE33" s="281"/>
      <c r="AF33" s="281"/>
      <c r="AG33" s="281"/>
      <c r="AH33" s="280" t="s">
        <v>69</v>
      </c>
      <c r="AI33" s="280"/>
      <c r="AJ33" s="280"/>
      <c r="AK33" s="288" t="e">
        <f>AD33/S7</f>
        <v>#DIV/0!</v>
      </c>
      <c r="AL33" s="289"/>
      <c r="AM33" s="289"/>
      <c r="AN33" s="290"/>
      <c r="AO33" s="11" t="s">
        <v>70</v>
      </c>
      <c r="AP33" s="12"/>
      <c r="AQ33" s="12"/>
      <c r="AR33" s="12"/>
    </row>
    <row r="34" spans="1:44" ht="26.25" customHeight="1" thickBot="1">
      <c r="A34" s="291" t="s">
        <v>71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13" t="s">
        <v>72</v>
      </c>
      <c r="X34" s="282" t="s">
        <v>73</v>
      </c>
      <c r="Y34" s="282"/>
      <c r="Z34" s="282"/>
      <c r="AA34" s="292" t="s">
        <v>74</v>
      </c>
      <c r="AB34" s="292"/>
      <c r="AC34" s="292"/>
      <c r="AD34" s="292"/>
      <c r="AE34" s="292" t="s">
        <v>69</v>
      </c>
      <c r="AF34" s="292"/>
      <c r="AG34" s="292"/>
      <c r="AH34" s="293" t="s">
        <v>75</v>
      </c>
      <c r="AI34" s="292" t="s">
        <v>76</v>
      </c>
      <c r="AJ34" s="292"/>
      <c r="AK34" s="293" t="s">
        <v>75</v>
      </c>
      <c r="AL34" s="292" t="s">
        <v>77</v>
      </c>
      <c r="AM34" s="292"/>
      <c r="AN34" s="292"/>
      <c r="AO34" s="282"/>
      <c r="AP34" s="282" t="s">
        <v>69</v>
      </c>
      <c r="AQ34" s="282"/>
      <c r="AR34" s="282"/>
    </row>
    <row r="35" spans="1:44" ht="26.25" customHeight="1" thickBot="1">
      <c r="A35" s="14" t="s">
        <v>78</v>
      </c>
      <c r="W35" s="13">
        <v>1</v>
      </c>
      <c r="X35" s="283" t="s">
        <v>79</v>
      </c>
      <c r="Y35" s="283"/>
      <c r="Z35" s="283"/>
      <c r="AA35" s="284"/>
      <c r="AB35" s="284"/>
      <c r="AC35" s="284"/>
      <c r="AD35" s="284"/>
      <c r="AE35" s="285" t="e">
        <f>AA35/S7</f>
        <v>#DIV/0!</v>
      </c>
      <c r="AF35" s="285"/>
      <c r="AG35" s="285"/>
      <c r="AH35" s="293"/>
      <c r="AI35" s="286" t="e">
        <f t="shared" ref="AI35:AI44" si="0">AL35/AA35</f>
        <v>#DIV/0!</v>
      </c>
      <c r="AJ35" s="286"/>
      <c r="AK35" s="293"/>
      <c r="AL35" s="284"/>
      <c r="AM35" s="284"/>
      <c r="AN35" s="284"/>
      <c r="AO35" s="284"/>
      <c r="AP35" s="287" t="e">
        <f>AL35/S7</f>
        <v>#DIV/0!</v>
      </c>
      <c r="AQ35" s="287"/>
      <c r="AR35" s="287"/>
    </row>
    <row r="36" spans="1:44" ht="26.25" customHeight="1" thickBot="1">
      <c r="A36" s="15" t="s">
        <v>80</v>
      </c>
      <c r="B36" s="16" t="s">
        <v>81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W36" s="13">
        <v>2</v>
      </c>
      <c r="X36" s="283" t="s">
        <v>82</v>
      </c>
      <c r="Y36" s="283"/>
      <c r="Z36" s="283"/>
      <c r="AA36" s="284"/>
      <c r="AB36" s="284"/>
      <c r="AC36" s="284"/>
      <c r="AD36" s="284"/>
      <c r="AE36" s="285" t="e">
        <f>AA36/S7</f>
        <v>#DIV/0!</v>
      </c>
      <c r="AF36" s="285"/>
      <c r="AG36" s="285"/>
      <c r="AH36" s="293"/>
      <c r="AI36" s="294" t="e">
        <f t="shared" si="0"/>
        <v>#DIV/0!</v>
      </c>
      <c r="AJ36" s="294"/>
      <c r="AK36" s="293"/>
      <c r="AL36" s="284"/>
      <c r="AM36" s="284"/>
      <c r="AN36" s="284"/>
      <c r="AO36" s="284"/>
      <c r="AP36" s="287" t="e">
        <f>AL36/S7</f>
        <v>#DIV/0!</v>
      </c>
      <c r="AQ36" s="287"/>
      <c r="AR36" s="287"/>
    </row>
    <row r="37" spans="1:44" ht="26.25" customHeight="1" thickBot="1">
      <c r="A37" s="15" t="s">
        <v>83</v>
      </c>
      <c r="B37" s="16"/>
      <c r="W37" s="13">
        <v>3</v>
      </c>
      <c r="X37" s="283" t="s">
        <v>84</v>
      </c>
      <c r="Y37" s="283"/>
      <c r="Z37" s="283"/>
      <c r="AA37" s="284"/>
      <c r="AB37" s="284"/>
      <c r="AC37" s="284"/>
      <c r="AD37" s="284"/>
      <c r="AE37" s="285" t="e">
        <f>AA37/S7</f>
        <v>#DIV/0!</v>
      </c>
      <c r="AF37" s="285"/>
      <c r="AG37" s="285"/>
      <c r="AH37" s="293"/>
      <c r="AI37" s="294" t="e">
        <f t="shared" si="0"/>
        <v>#DIV/0!</v>
      </c>
      <c r="AJ37" s="294"/>
      <c r="AK37" s="293"/>
      <c r="AL37" s="284"/>
      <c r="AM37" s="284"/>
      <c r="AN37" s="284"/>
      <c r="AO37" s="284"/>
      <c r="AP37" s="287" t="e">
        <f>AL37/S7</f>
        <v>#DIV/0!</v>
      </c>
      <c r="AQ37" s="287"/>
      <c r="AR37" s="287"/>
    </row>
    <row r="38" spans="1:44" ht="26.25" customHeight="1" thickBot="1">
      <c r="A38" s="15" t="s">
        <v>85</v>
      </c>
      <c r="B38" s="16"/>
      <c r="W38" s="13">
        <v>4</v>
      </c>
      <c r="X38" s="283" t="s">
        <v>86</v>
      </c>
      <c r="Y38" s="283"/>
      <c r="Z38" s="283"/>
      <c r="AA38" s="284"/>
      <c r="AB38" s="284"/>
      <c r="AC38" s="284"/>
      <c r="AD38" s="284"/>
      <c r="AE38" s="285" t="e">
        <f>AA38/S7</f>
        <v>#DIV/0!</v>
      </c>
      <c r="AF38" s="285"/>
      <c r="AG38" s="285"/>
      <c r="AH38" s="293"/>
      <c r="AI38" s="294" t="e">
        <f t="shared" si="0"/>
        <v>#DIV/0!</v>
      </c>
      <c r="AJ38" s="294"/>
      <c r="AK38" s="293"/>
      <c r="AL38" s="284"/>
      <c r="AM38" s="284"/>
      <c r="AN38" s="284"/>
      <c r="AO38" s="284"/>
      <c r="AP38" s="287" t="e">
        <f>AL38/S7</f>
        <v>#DIV/0!</v>
      </c>
      <c r="AQ38" s="287"/>
      <c r="AR38" s="287"/>
    </row>
    <row r="39" spans="1:44" ht="26.25" customHeight="1" thickBot="1">
      <c r="A39" s="15" t="s">
        <v>87</v>
      </c>
      <c r="B39" s="14"/>
      <c r="W39" s="13">
        <v>5</v>
      </c>
      <c r="X39" s="283" t="s">
        <v>88</v>
      </c>
      <c r="Y39" s="283"/>
      <c r="Z39" s="283"/>
      <c r="AA39" s="284"/>
      <c r="AB39" s="284"/>
      <c r="AC39" s="284"/>
      <c r="AD39" s="284"/>
      <c r="AE39" s="285" t="e">
        <f>AA39/S7</f>
        <v>#DIV/0!</v>
      </c>
      <c r="AF39" s="285"/>
      <c r="AG39" s="285"/>
      <c r="AH39" s="293"/>
      <c r="AI39" s="294" t="e">
        <f t="shared" si="0"/>
        <v>#DIV/0!</v>
      </c>
      <c r="AJ39" s="294"/>
      <c r="AK39" s="293"/>
      <c r="AL39" s="284"/>
      <c r="AM39" s="284"/>
      <c r="AN39" s="284"/>
      <c r="AO39" s="284"/>
      <c r="AP39" s="287" t="e">
        <f>AL39/S7</f>
        <v>#DIV/0!</v>
      </c>
      <c r="AQ39" s="287"/>
      <c r="AR39" s="287"/>
    </row>
    <row r="40" spans="1:44" ht="26.25" customHeight="1" thickBot="1">
      <c r="A40" s="15" t="s">
        <v>89</v>
      </c>
      <c r="B40" s="14"/>
      <c r="W40" s="13">
        <v>6</v>
      </c>
      <c r="X40" s="283" t="s">
        <v>90</v>
      </c>
      <c r="Y40" s="283"/>
      <c r="Z40" s="283"/>
      <c r="AA40" s="284"/>
      <c r="AB40" s="284"/>
      <c r="AC40" s="284"/>
      <c r="AD40" s="284"/>
      <c r="AE40" s="285" t="e">
        <f>AA40/S7</f>
        <v>#DIV/0!</v>
      </c>
      <c r="AF40" s="285"/>
      <c r="AG40" s="285"/>
      <c r="AH40" s="293"/>
      <c r="AI40" s="294" t="e">
        <f t="shared" si="0"/>
        <v>#DIV/0!</v>
      </c>
      <c r="AJ40" s="294"/>
      <c r="AK40" s="293"/>
      <c r="AL40" s="284"/>
      <c r="AM40" s="284"/>
      <c r="AN40" s="284"/>
      <c r="AO40" s="284"/>
      <c r="AP40" s="287" t="e">
        <f>AL40/S7</f>
        <v>#DIV/0!</v>
      </c>
      <c r="AQ40" s="287"/>
      <c r="AR40" s="287"/>
    </row>
    <row r="41" spans="1:44" ht="26.25" customHeight="1" thickBot="1">
      <c r="A41" s="15" t="s">
        <v>91</v>
      </c>
      <c r="B41" s="14"/>
      <c r="W41" s="13">
        <v>7</v>
      </c>
      <c r="X41" s="295"/>
      <c r="Y41" s="295"/>
      <c r="Z41" s="295"/>
      <c r="AA41" s="284"/>
      <c r="AB41" s="284"/>
      <c r="AC41" s="284"/>
      <c r="AD41" s="284"/>
      <c r="AE41" s="285" t="e">
        <f>AA41/S7</f>
        <v>#DIV/0!</v>
      </c>
      <c r="AF41" s="285"/>
      <c r="AG41" s="285"/>
      <c r="AH41" s="293"/>
      <c r="AI41" s="294" t="e">
        <f t="shared" si="0"/>
        <v>#DIV/0!</v>
      </c>
      <c r="AJ41" s="294"/>
      <c r="AK41" s="293"/>
      <c r="AL41" s="284"/>
      <c r="AM41" s="284"/>
      <c r="AN41" s="284"/>
      <c r="AO41" s="284"/>
      <c r="AP41" s="287" t="e">
        <f>AL41/S7</f>
        <v>#DIV/0!</v>
      </c>
      <c r="AQ41" s="287"/>
      <c r="AR41" s="287"/>
    </row>
    <row r="42" spans="1:44" ht="26.25" customHeight="1" thickBot="1">
      <c r="A42" s="15" t="s">
        <v>92</v>
      </c>
      <c r="B42" s="14"/>
      <c r="W42" s="13">
        <v>8</v>
      </c>
      <c r="X42" s="295"/>
      <c r="Y42" s="295"/>
      <c r="Z42" s="295"/>
      <c r="AA42" s="284"/>
      <c r="AB42" s="284"/>
      <c r="AC42" s="284"/>
      <c r="AD42" s="284"/>
      <c r="AE42" s="285" t="e">
        <f>AA42/S7</f>
        <v>#DIV/0!</v>
      </c>
      <c r="AF42" s="285"/>
      <c r="AG42" s="285"/>
      <c r="AH42" s="293"/>
      <c r="AI42" s="294" t="e">
        <f t="shared" si="0"/>
        <v>#DIV/0!</v>
      </c>
      <c r="AJ42" s="294"/>
      <c r="AK42" s="293"/>
      <c r="AL42" s="284"/>
      <c r="AM42" s="284"/>
      <c r="AN42" s="284"/>
      <c r="AO42" s="284"/>
      <c r="AP42" s="287" t="e">
        <f>AL42/S7</f>
        <v>#DIV/0!</v>
      </c>
      <c r="AQ42" s="287"/>
      <c r="AR42" s="287"/>
    </row>
    <row r="43" spans="1:44" ht="26.25" customHeight="1" thickBot="1">
      <c r="A43" s="15" t="s">
        <v>93</v>
      </c>
      <c r="B43" s="14"/>
      <c r="W43" s="13">
        <v>9</v>
      </c>
      <c r="X43" s="296" t="s">
        <v>94</v>
      </c>
      <c r="Y43" s="296"/>
      <c r="Z43" s="296"/>
      <c r="AA43" s="297"/>
      <c r="AB43" s="297"/>
      <c r="AC43" s="297"/>
      <c r="AD43" s="297"/>
      <c r="AE43" s="298" t="e">
        <f>AA43/S7</f>
        <v>#DIV/0!</v>
      </c>
      <c r="AF43" s="298"/>
      <c r="AG43" s="298"/>
      <c r="AH43" s="293"/>
      <c r="AI43" s="299" t="e">
        <f t="shared" si="0"/>
        <v>#DIV/0!</v>
      </c>
      <c r="AJ43" s="299"/>
      <c r="AK43" s="293"/>
      <c r="AL43" s="297"/>
      <c r="AM43" s="297"/>
      <c r="AN43" s="297"/>
      <c r="AO43" s="297"/>
      <c r="AP43" s="300" t="e">
        <f>AL43/S7</f>
        <v>#DIV/0!</v>
      </c>
      <c r="AQ43" s="300"/>
      <c r="AR43" s="300"/>
    </row>
    <row r="44" spans="1:44" ht="26.25" customHeight="1" thickTop="1" thickBot="1">
      <c r="A44" s="14" t="s">
        <v>95</v>
      </c>
      <c r="W44" s="17"/>
      <c r="X44" s="304" t="s">
        <v>96</v>
      </c>
      <c r="Y44" s="304"/>
      <c r="Z44" s="304"/>
      <c r="AA44" s="305">
        <f>SUM(AA35:AD43)</f>
        <v>0</v>
      </c>
      <c r="AB44" s="306"/>
      <c r="AC44" s="306"/>
      <c r="AD44" s="307"/>
      <c r="AE44" s="308" t="e">
        <f>AA44/S7</f>
        <v>#DIV/0!</v>
      </c>
      <c r="AF44" s="308"/>
      <c r="AG44" s="308"/>
      <c r="AH44" s="18"/>
      <c r="AI44" s="309" t="e">
        <f t="shared" si="0"/>
        <v>#DIV/0!</v>
      </c>
      <c r="AJ44" s="309"/>
      <c r="AK44" s="18"/>
      <c r="AL44" s="310">
        <f>SUM(AL35:AO43)</f>
        <v>0</v>
      </c>
      <c r="AM44" s="310"/>
      <c r="AN44" s="310"/>
      <c r="AO44" s="310"/>
      <c r="AP44" s="310" t="e">
        <f>AL44/S7</f>
        <v>#DIV/0!</v>
      </c>
      <c r="AQ44" s="310"/>
      <c r="AR44" s="310"/>
    </row>
    <row r="45" spans="1:44" ht="26.25" customHeight="1">
      <c r="A45" s="15" t="s">
        <v>80</v>
      </c>
      <c r="B45" s="14" t="s">
        <v>97</v>
      </c>
      <c r="W45" s="301" t="s">
        <v>98</v>
      </c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</row>
    <row r="46" spans="1:44" ht="26.25" customHeight="1">
      <c r="A46" s="15" t="s">
        <v>83</v>
      </c>
      <c r="B46" s="14" t="s">
        <v>99</v>
      </c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2"/>
      <c r="AL46" s="302"/>
      <c r="AM46" s="302"/>
      <c r="AN46" s="302"/>
      <c r="AO46" s="302"/>
      <c r="AP46" s="302"/>
      <c r="AQ46" s="302"/>
      <c r="AR46" s="302"/>
    </row>
    <row r="47" spans="1:44" ht="26.25" customHeight="1" thickBot="1">
      <c r="A47" s="15" t="s">
        <v>85</v>
      </c>
      <c r="B47" s="14" t="s">
        <v>100</v>
      </c>
      <c r="W47" s="278" t="s">
        <v>101</v>
      </c>
      <c r="X47" s="278"/>
      <c r="Y47" s="278"/>
      <c r="Z47" s="278"/>
      <c r="AA47" s="278"/>
      <c r="AB47" s="11"/>
      <c r="AC47" s="11"/>
      <c r="AD47" s="11"/>
      <c r="AE47" s="19" t="s">
        <v>102</v>
      </c>
      <c r="AF47" s="20"/>
      <c r="AG47" s="19" t="s">
        <v>13</v>
      </c>
      <c r="AH47" s="20"/>
      <c r="AI47" s="19" t="s">
        <v>14</v>
      </c>
      <c r="AJ47" s="20"/>
      <c r="AK47" s="19" t="s">
        <v>15</v>
      </c>
    </row>
    <row r="48" spans="1:44" ht="26.25" customHeight="1" thickBot="1">
      <c r="A48" s="15" t="s">
        <v>87</v>
      </c>
      <c r="B48" s="14" t="s">
        <v>103</v>
      </c>
      <c r="W48" s="21" t="s">
        <v>72</v>
      </c>
      <c r="X48" s="303" t="s">
        <v>104</v>
      </c>
      <c r="Y48" s="303"/>
      <c r="Z48" s="303"/>
      <c r="AA48" s="303"/>
      <c r="AB48" s="303" t="s">
        <v>105</v>
      </c>
      <c r="AC48" s="303"/>
      <c r="AD48" s="303"/>
      <c r="AE48" s="303"/>
      <c r="AF48" s="303"/>
      <c r="AG48" s="303" t="s">
        <v>69</v>
      </c>
      <c r="AH48" s="303"/>
      <c r="AI48" s="303"/>
      <c r="AJ48" s="303" t="s">
        <v>106</v>
      </c>
      <c r="AK48" s="303"/>
    </row>
    <row r="49" spans="1:44" ht="26.25" customHeight="1" thickBot="1">
      <c r="A49" s="15" t="s">
        <v>89</v>
      </c>
      <c r="B49" s="14" t="s">
        <v>107</v>
      </c>
      <c r="W49" s="22">
        <v>1</v>
      </c>
      <c r="X49" s="311" t="s">
        <v>108</v>
      </c>
      <c r="Y49" s="311"/>
      <c r="Z49" s="311"/>
      <c r="AA49" s="311"/>
      <c r="AB49" s="312"/>
      <c r="AC49" s="312"/>
      <c r="AD49" s="312"/>
      <c r="AE49" s="312"/>
      <c r="AF49" s="312"/>
      <c r="AG49" s="313" t="e">
        <f>AB49/S7</f>
        <v>#DIV/0!</v>
      </c>
      <c r="AH49" s="313"/>
      <c r="AI49" s="313"/>
      <c r="AJ49" s="314" t="s">
        <v>109</v>
      </c>
      <c r="AK49" s="314"/>
    </row>
    <row r="50" spans="1:44" ht="26.25" customHeight="1" thickBot="1">
      <c r="A50" s="15" t="s">
        <v>91</v>
      </c>
      <c r="B50" s="14" t="s">
        <v>110</v>
      </c>
      <c r="W50" s="22">
        <v>2</v>
      </c>
      <c r="X50" s="311"/>
      <c r="Y50" s="311"/>
      <c r="Z50" s="311"/>
      <c r="AA50" s="311"/>
      <c r="AB50" s="312"/>
      <c r="AC50" s="312"/>
      <c r="AD50" s="312"/>
      <c r="AE50" s="312"/>
      <c r="AF50" s="312"/>
      <c r="AG50" s="313" t="e">
        <f>AB50/S7</f>
        <v>#DIV/0!</v>
      </c>
      <c r="AH50" s="313"/>
      <c r="AI50" s="313"/>
      <c r="AJ50" s="314"/>
      <c r="AK50" s="314"/>
    </row>
    <row r="51" spans="1:44" ht="26.25" customHeight="1" thickBot="1">
      <c r="A51" s="15" t="s">
        <v>92</v>
      </c>
      <c r="B51" s="14"/>
      <c r="W51" s="22">
        <v>3</v>
      </c>
      <c r="X51" s="311"/>
      <c r="Y51" s="311"/>
      <c r="Z51" s="311"/>
      <c r="AA51" s="311"/>
      <c r="AB51" s="312"/>
      <c r="AC51" s="312"/>
      <c r="AD51" s="312"/>
      <c r="AE51" s="312"/>
      <c r="AF51" s="312"/>
      <c r="AG51" s="313" t="e">
        <f>AB51/S7</f>
        <v>#DIV/0!</v>
      </c>
      <c r="AH51" s="313"/>
      <c r="AI51" s="313"/>
      <c r="AJ51" s="314"/>
      <c r="AK51" s="314"/>
    </row>
    <row r="52" spans="1:44" ht="26.25" customHeight="1" thickBot="1">
      <c r="A52" s="15" t="s">
        <v>93</v>
      </c>
      <c r="B52" s="14"/>
      <c r="W52" s="22">
        <v>4</v>
      </c>
      <c r="X52" s="311"/>
      <c r="Y52" s="311"/>
      <c r="Z52" s="311"/>
      <c r="AA52" s="311"/>
      <c r="AB52" s="312"/>
      <c r="AC52" s="312"/>
      <c r="AD52" s="312"/>
      <c r="AE52" s="312"/>
      <c r="AF52" s="312"/>
      <c r="AG52" s="313" t="e">
        <f>AB52/S7</f>
        <v>#DIV/0!</v>
      </c>
      <c r="AH52" s="313"/>
      <c r="AI52" s="313"/>
      <c r="AJ52" s="314"/>
      <c r="AK52" s="314"/>
    </row>
    <row r="53" spans="1:44" ht="26.25" customHeight="1" thickBot="1">
      <c r="A53" s="14" t="s">
        <v>111</v>
      </c>
      <c r="W53" s="22">
        <v>5</v>
      </c>
      <c r="X53" s="311"/>
      <c r="Y53" s="311"/>
      <c r="Z53" s="311"/>
      <c r="AA53" s="311"/>
      <c r="AB53" s="312"/>
      <c r="AC53" s="312"/>
      <c r="AD53" s="312"/>
      <c r="AE53" s="312"/>
      <c r="AF53" s="312"/>
      <c r="AG53" s="313" t="e">
        <f>AB53/S7</f>
        <v>#DIV/0!</v>
      </c>
      <c r="AH53" s="313"/>
      <c r="AI53" s="313"/>
      <c r="AJ53" s="314"/>
      <c r="AK53" s="314"/>
    </row>
    <row r="54" spans="1:44" ht="26.25" customHeight="1" thickBot="1">
      <c r="A54" s="15" t="s">
        <v>80</v>
      </c>
      <c r="B54" s="4" t="s">
        <v>112</v>
      </c>
      <c r="W54" s="23" t="s">
        <v>113</v>
      </c>
    </row>
    <row r="55" spans="1:44" ht="26.25" customHeight="1" thickBot="1">
      <c r="A55" s="15" t="s">
        <v>83</v>
      </c>
      <c r="B55" s="4" t="s">
        <v>114</v>
      </c>
      <c r="W55" s="21" t="s">
        <v>72</v>
      </c>
      <c r="X55" s="303" t="s">
        <v>115</v>
      </c>
      <c r="Y55" s="303"/>
      <c r="Z55" s="303"/>
      <c r="AA55" s="303"/>
      <c r="AB55" s="303" t="s">
        <v>116</v>
      </c>
      <c r="AC55" s="303"/>
      <c r="AD55" s="303"/>
      <c r="AE55" s="303"/>
      <c r="AF55" s="303"/>
      <c r="AG55" s="303" t="s">
        <v>69</v>
      </c>
      <c r="AH55" s="303"/>
      <c r="AI55" s="303"/>
      <c r="AJ55" s="303" t="s">
        <v>117</v>
      </c>
      <c r="AK55" s="303"/>
    </row>
    <row r="56" spans="1:44" ht="26.25" customHeight="1" thickBot="1">
      <c r="A56" s="15" t="s">
        <v>85</v>
      </c>
      <c r="W56" s="22">
        <v>1</v>
      </c>
      <c r="X56" s="311" t="s">
        <v>118</v>
      </c>
      <c r="Y56" s="311"/>
      <c r="Z56" s="311"/>
      <c r="AA56" s="311"/>
      <c r="AB56" s="312"/>
      <c r="AC56" s="312"/>
      <c r="AD56" s="312"/>
      <c r="AE56" s="312"/>
      <c r="AF56" s="312"/>
      <c r="AG56" s="313" t="e">
        <f>AB56/S7</f>
        <v>#DIV/0!</v>
      </c>
      <c r="AH56" s="313"/>
      <c r="AI56" s="313"/>
      <c r="AJ56" s="314" t="s">
        <v>109</v>
      </c>
      <c r="AK56" s="314"/>
    </row>
    <row r="57" spans="1:44" ht="26.25" customHeight="1" thickBot="1">
      <c r="A57" s="15"/>
      <c r="W57" s="22">
        <v>2</v>
      </c>
      <c r="X57" s="315" t="s">
        <v>119</v>
      </c>
      <c r="Y57" s="315"/>
      <c r="Z57" s="315"/>
      <c r="AA57" s="315"/>
      <c r="AB57" s="312">
        <f>AB49</f>
        <v>0</v>
      </c>
      <c r="AC57" s="312"/>
      <c r="AD57" s="312"/>
      <c r="AE57" s="312"/>
      <c r="AF57" s="312"/>
      <c r="AG57" s="313" t="e">
        <f>AB57/S7</f>
        <v>#DIV/0!</v>
      </c>
      <c r="AH57" s="313"/>
      <c r="AI57" s="313"/>
      <c r="AJ57" s="314"/>
      <c r="AK57" s="314"/>
      <c r="AM57" s="23" t="s">
        <v>120</v>
      </c>
    </row>
    <row r="58" spans="1:44" ht="26.25" customHeight="1" thickTop="1" thickBot="1">
      <c r="A58" s="15"/>
      <c r="W58" s="22">
        <v>3</v>
      </c>
      <c r="X58" s="311"/>
      <c r="Y58" s="311"/>
      <c r="Z58" s="311"/>
      <c r="AA58" s="311"/>
      <c r="AB58" s="312"/>
      <c r="AC58" s="312"/>
      <c r="AD58" s="312"/>
      <c r="AE58" s="312"/>
      <c r="AF58" s="312"/>
      <c r="AG58" s="313" t="e">
        <f>AB58/S7</f>
        <v>#DIV/0!</v>
      </c>
      <c r="AH58" s="313"/>
      <c r="AI58" s="313"/>
      <c r="AJ58" s="314"/>
      <c r="AK58" s="314"/>
      <c r="AM58" s="316" t="s">
        <v>121</v>
      </c>
      <c r="AN58" s="316"/>
      <c r="AO58" s="318">
        <f>S7</f>
        <v>0</v>
      </c>
      <c r="AP58" s="319"/>
      <c r="AQ58" s="319"/>
      <c r="AR58" s="24" t="s">
        <v>122</v>
      </c>
    </row>
    <row r="59" spans="1:44" ht="26.25" customHeight="1" thickTop="1" thickBot="1">
      <c r="A59" s="15"/>
      <c r="W59" s="22">
        <v>4</v>
      </c>
      <c r="X59" s="311"/>
      <c r="Y59" s="311"/>
      <c r="Z59" s="311"/>
      <c r="AA59" s="311"/>
      <c r="AB59" s="312"/>
      <c r="AC59" s="312"/>
      <c r="AD59" s="312"/>
      <c r="AE59" s="312"/>
      <c r="AF59" s="312"/>
      <c r="AG59" s="313" t="e">
        <f>AB59/S7</f>
        <v>#DIV/0!</v>
      </c>
      <c r="AH59" s="313"/>
      <c r="AI59" s="313"/>
      <c r="AJ59" s="314"/>
      <c r="AK59" s="314"/>
      <c r="AM59" s="316" t="s">
        <v>69</v>
      </c>
      <c r="AN59" s="316"/>
      <c r="AO59" s="317"/>
      <c r="AP59" s="317"/>
      <c r="AQ59" s="317"/>
      <c r="AR59" s="24" t="s">
        <v>123</v>
      </c>
    </row>
    <row r="60" spans="1:44" ht="26.25" customHeight="1" thickTop="1" thickBot="1">
      <c r="A60" s="15"/>
      <c r="W60" s="22">
        <v>5</v>
      </c>
      <c r="X60" s="311"/>
      <c r="Y60" s="311"/>
      <c r="Z60" s="311"/>
      <c r="AA60" s="311"/>
      <c r="AB60" s="312"/>
      <c r="AC60" s="312"/>
      <c r="AD60" s="312"/>
      <c r="AE60" s="312"/>
      <c r="AF60" s="312"/>
      <c r="AG60" s="313" t="e">
        <f>AB60/S7</f>
        <v>#DIV/0!</v>
      </c>
      <c r="AH60" s="313"/>
      <c r="AI60" s="313"/>
      <c r="AJ60" s="314"/>
      <c r="AK60" s="314"/>
      <c r="AM60" s="316" t="s">
        <v>124</v>
      </c>
      <c r="AN60" s="316"/>
      <c r="AO60" s="317">
        <f>AO58*AO59</f>
        <v>0</v>
      </c>
      <c r="AP60" s="317"/>
      <c r="AQ60" s="317"/>
      <c r="AR60" s="24" t="s">
        <v>123</v>
      </c>
    </row>
    <row r="61" spans="1:44" ht="26.25" customHeight="1" thickBot="1">
      <c r="A61" s="15"/>
      <c r="W61" s="22">
        <v>6</v>
      </c>
      <c r="X61" s="311"/>
      <c r="Y61" s="311"/>
      <c r="Z61" s="311"/>
      <c r="AA61" s="311"/>
      <c r="AB61" s="312"/>
      <c r="AC61" s="312"/>
      <c r="AD61" s="312"/>
      <c r="AE61" s="312"/>
      <c r="AF61" s="312"/>
      <c r="AG61" s="313" t="e">
        <f>AB61/S7</f>
        <v>#DIV/0!</v>
      </c>
      <c r="AH61" s="313"/>
      <c r="AI61" s="313"/>
      <c r="AJ61" s="314"/>
      <c r="AK61" s="314"/>
    </row>
    <row r="62" spans="1:44" ht="26.25" customHeight="1" thickTop="1" thickBot="1">
      <c r="W62" s="22">
        <v>7</v>
      </c>
      <c r="X62" s="311"/>
      <c r="Y62" s="311"/>
      <c r="Z62" s="311"/>
      <c r="AA62" s="311"/>
      <c r="AB62" s="312"/>
      <c r="AC62" s="312"/>
      <c r="AD62" s="312"/>
      <c r="AE62" s="312"/>
      <c r="AF62" s="312"/>
      <c r="AG62" s="313" t="e">
        <f>AB62/S7</f>
        <v>#DIV/0!</v>
      </c>
      <c r="AH62" s="313"/>
      <c r="AI62" s="313"/>
      <c r="AJ62" s="314"/>
      <c r="AK62" s="314"/>
      <c r="AM62" s="25" t="s">
        <v>125</v>
      </c>
      <c r="AN62" s="26"/>
      <c r="AO62" s="26"/>
      <c r="AP62" s="26"/>
      <c r="AQ62" s="26"/>
      <c r="AR62" s="27"/>
    </row>
    <row r="63" spans="1:44" ht="26.25" customHeight="1" thickBot="1">
      <c r="W63" s="22">
        <v>8</v>
      </c>
      <c r="X63" s="311"/>
      <c r="Y63" s="311"/>
      <c r="Z63" s="311"/>
      <c r="AA63" s="311"/>
      <c r="AB63" s="312"/>
      <c r="AC63" s="312"/>
      <c r="AD63" s="312"/>
      <c r="AE63" s="312"/>
      <c r="AF63" s="312"/>
      <c r="AG63" s="313" t="e">
        <f>AB63/S7</f>
        <v>#DIV/0!</v>
      </c>
      <c r="AH63" s="313"/>
      <c r="AI63" s="313"/>
      <c r="AJ63" s="314"/>
      <c r="AK63" s="314"/>
      <c r="AM63" s="320" t="s">
        <v>126</v>
      </c>
      <c r="AN63" s="321"/>
      <c r="AO63" s="321"/>
      <c r="AP63" s="321"/>
      <c r="AQ63" s="286" t="e">
        <f>AB56/AA44</f>
        <v>#DIV/0!</v>
      </c>
      <c r="AR63" s="322"/>
    </row>
    <row r="64" spans="1:44" ht="26.25" customHeight="1" thickBot="1">
      <c r="W64" s="22">
        <v>9</v>
      </c>
      <c r="X64" s="311"/>
      <c r="Y64" s="311"/>
      <c r="Z64" s="311"/>
      <c r="AA64" s="311"/>
      <c r="AB64" s="312"/>
      <c r="AC64" s="312"/>
      <c r="AD64" s="312"/>
      <c r="AE64" s="312"/>
      <c r="AF64" s="312"/>
      <c r="AG64" s="313" t="e">
        <f>AB64/S7</f>
        <v>#DIV/0!</v>
      </c>
      <c r="AH64" s="313"/>
      <c r="AI64" s="313"/>
      <c r="AJ64" s="314"/>
      <c r="AK64" s="314"/>
      <c r="AM64" s="320" t="s">
        <v>127</v>
      </c>
      <c r="AN64" s="321"/>
      <c r="AO64" s="321"/>
      <c r="AP64" s="321"/>
      <c r="AQ64" s="286" t="e">
        <f>AB56/AL44</f>
        <v>#DIV/0!</v>
      </c>
      <c r="AR64" s="322"/>
    </row>
    <row r="65" spans="1:44" ht="26.25" customHeight="1" thickBot="1">
      <c r="A65" s="276" t="str">
        <f>A32</f>
        <v>㈱シブヤ建設工業　　渋谷　守寿</v>
      </c>
      <c r="B65" s="276"/>
      <c r="C65" s="276"/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2">
        <v>10</v>
      </c>
      <c r="X65" s="311"/>
      <c r="Y65" s="311"/>
      <c r="Z65" s="311"/>
      <c r="AA65" s="311"/>
      <c r="AB65" s="312"/>
      <c r="AC65" s="312"/>
      <c r="AD65" s="312"/>
      <c r="AE65" s="312"/>
      <c r="AF65" s="312"/>
      <c r="AG65" s="313" t="e">
        <f>AB65/S7</f>
        <v>#DIV/0!</v>
      </c>
      <c r="AH65" s="313"/>
      <c r="AI65" s="313"/>
      <c r="AJ65" s="314"/>
      <c r="AK65" s="314"/>
      <c r="AM65" s="327" t="s">
        <v>128</v>
      </c>
      <c r="AN65" s="328"/>
      <c r="AO65" s="328"/>
      <c r="AP65" s="328"/>
      <c r="AQ65" s="323" t="e">
        <f>AB56/AB49</f>
        <v>#DIV/0!</v>
      </c>
      <c r="AR65" s="324"/>
    </row>
    <row r="66" spans="1:44" ht="26.25" customHeight="1">
      <c r="A66" s="325" t="s">
        <v>129</v>
      </c>
      <c r="B66" s="325"/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5"/>
      <c r="Q66" s="325"/>
      <c r="R66" s="325"/>
      <c r="S66" s="325"/>
      <c r="T66" s="325"/>
      <c r="U66" s="325"/>
      <c r="V66" s="325"/>
    </row>
    <row r="67" spans="1:44" ht="26.25" customHeight="1">
      <c r="A67" s="277" t="s">
        <v>66</v>
      </c>
      <c r="B67" s="277"/>
      <c r="C67" s="326">
        <f>G4</f>
        <v>0</v>
      </c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</row>
    <row r="68" spans="1:44" ht="26.25" customHeight="1">
      <c r="A68" s="6" t="s">
        <v>72</v>
      </c>
      <c r="B68" s="154" t="s">
        <v>130</v>
      </c>
      <c r="C68" s="154"/>
      <c r="D68" s="154"/>
      <c r="E68" s="154"/>
      <c r="F68" s="154" t="s">
        <v>131</v>
      </c>
      <c r="G68" s="154"/>
      <c r="H68" s="154"/>
      <c r="I68" s="154"/>
      <c r="J68" s="154" t="s">
        <v>131</v>
      </c>
      <c r="K68" s="154"/>
      <c r="L68" s="154"/>
      <c r="M68" s="154"/>
      <c r="N68" s="154" t="s">
        <v>131</v>
      </c>
      <c r="O68" s="154"/>
      <c r="P68" s="154"/>
      <c r="Q68" s="154"/>
      <c r="R68" s="154" t="s">
        <v>131</v>
      </c>
      <c r="S68" s="154"/>
      <c r="T68" s="154"/>
      <c r="U68" s="154"/>
    </row>
    <row r="69" spans="1:44" ht="26.25" customHeight="1">
      <c r="A69" s="6">
        <v>1</v>
      </c>
      <c r="B69" s="329" t="s">
        <v>132</v>
      </c>
      <c r="C69" s="329"/>
      <c r="D69" s="329"/>
      <c r="E69" s="329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</row>
    <row r="70" spans="1:44" ht="26.25" customHeight="1">
      <c r="A70" s="6">
        <v>2</v>
      </c>
      <c r="B70" s="329" t="s">
        <v>133</v>
      </c>
      <c r="C70" s="329"/>
      <c r="D70" s="329"/>
      <c r="E70" s="329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</row>
    <row r="71" spans="1:44" ht="26.25" customHeight="1">
      <c r="A71" s="6">
        <v>3</v>
      </c>
      <c r="B71" s="329" t="s">
        <v>134</v>
      </c>
      <c r="C71" s="329"/>
      <c r="D71" s="329"/>
      <c r="E71" s="329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</row>
    <row r="72" spans="1:44" ht="26.25" customHeight="1">
      <c r="A72" s="6">
        <v>4</v>
      </c>
      <c r="B72" s="329" t="s">
        <v>135</v>
      </c>
      <c r="C72" s="329"/>
      <c r="D72" s="329"/>
      <c r="E72" s="329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</row>
    <row r="73" spans="1:44" ht="26.25" customHeight="1">
      <c r="A73" s="6">
        <v>5</v>
      </c>
      <c r="B73" s="329" t="s">
        <v>136</v>
      </c>
      <c r="C73" s="329"/>
      <c r="D73" s="329"/>
      <c r="E73" s="329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</row>
    <row r="74" spans="1:44" ht="26.25" customHeight="1">
      <c r="A74" s="6">
        <v>6</v>
      </c>
      <c r="B74" s="329" t="s">
        <v>137</v>
      </c>
      <c r="C74" s="329"/>
      <c r="D74" s="329"/>
      <c r="E74" s="329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</row>
    <row r="75" spans="1:44" ht="26.25" customHeight="1">
      <c r="A75" s="6">
        <v>7</v>
      </c>
      <c r="B75" s="329" t="s">
        <v>138</v>
      </c>
      <c r="C75" s="329"/>
      <c r="D75" s="329"/>
      <c r="E75" s="329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</row>
    <row r="76" spans="1:44" ht="26.25" customHeight="1">
      <c r="A76" s="6">
        <v>8</v>
      </c>
      <c r="B76" s="329" t="s">
        <v>139</v>
      </c>
      <c r="C76" s="329"/>
      <c r="D76" s="329"/>
      <c r="E76" s="329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</row>
    <row r="77" spans="1:44" ht="26.25" customHeight="1">
      <c r="A77" s="6">
        <v>9</v>
      </c>
      <c r="B77" s="329" t="s">
        <v>140</v>
      </c>
      <c r="C77" s="329"/>
      <c r="D77" s="329"/>
      <c r="E77" s="329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</row>
    <row r="78" spans="1:44" ht="26.25" customHeight="1">
      <c r="A78" s="6">
        <v>10</v>
      </c>
      <c r="B78" s="329" t="s">
        <v>141</v>
      </c>
      <c r="C78" s="329"/>
      <c r="D78" s="329"/>
      <c r="E78" s="329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</row>
    <row r="79" spans="1:44" ht="26.25" customHeight="1">
      <c r="A79" s="6">
        <v>11</v>
      </c>
      <c r="B79" s="329" t="s">
        <v>142</v>
      </c>
      <c r="C79" s="329"/>
      <c r="D79" s="329"/>
      <c r="E79" s="329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</row>
    <row r="80" spans="1:44" ht="26.25" customHeight="1">
      <c r="A80" s="6">
        <v>12</v>
      </c>
      <c r="B80" s="329" t="s">
        <v>143</v>
      </c>
      <c r="C80" s="329"/>
      <c r="D80" s="329"/>
      <c r="E80" s="329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</row>
    <row r="81" spans="1:21" ht="26.25" customHeight="1">
      <c r="A81" s="6">
        <v>13</v>
      </c>
      <c r="B81" s="329" t="s">
        <v>144</v>
      </c>
      <c r="C81" s="329"/>
      <c r="D81" s="329"/>
      <c r="E81" s="329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</row>
    <row r="82" spans="1:21" ht="26.25" customHeight="1">
      <c r="A82" s="6">
        <v>14</v>
      </c>
      <c r="B82" s="329" t="s">
        <v>145</v>
      </c>
      <c r="C82" s="329"/>
      <c r="D82" s="329"/>
      <c r="E82" s="329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</row>
    <row r="83" spans="1:21" ht="26.25" customHeight="1">
      <c r="A83" s="6">
        <v>15</v>
      </c>
      <c r="B83" s="329" t="s">
        <v>146</v>
      </c>
      <c r="C83" s="329"/>
      <c r="D83" s="329"/>
      <c r="E83" s="329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</row>
    <row r="84" spans="1:21" ht="26.25" customHeight="1">
      <c r="A84" s="6">
        <v>16</v>
      </c>
      <c r="B84" s="329" t="s">
        <v>147</v>
      </c>
      <c r="C84" s="329"/>
      <c r="D84" s="329"/>
      <c r="E84" s="329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</row>
    <row r="85" spans="1:21" ht="26.25" customHeight="1">
      <c r="A85" s="6">
        <v>17</v>
      </c>
      <c r="B85" s="329" t="s">
        <v>148</v>
      </c>
      <c r="C85" s="329"/>
      <c r="D85" s="329"/>
      <c r="E85" s="329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</row>
    <row r="86" spans="1:21" ht="26.25" customHeight="1">
      <c r="A86" s="6">
        <v>18</v>
      </c>
      <c r="B86" s="329" t="s">
        <v>149</v>
      </c>
      <c r="C86" s="329"/>
      <c r="D86" s="329"/>
      <c r="E86" s="329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</row>
    <row r="87" spans="1:21" ht="26.25" customHeight="1">
      <c r="A87" s="6">
        <v>19</v>
      </c>
      <c r="B87" s="329" t="s">
        <v>150</v>
      </c>
      <c r="C87" s="329"/>
      <c r="D87" s="329"/>
      <c r="E87" s="329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</row>
    <row r="88" spans="1:21" ht="26.25" customHeight="1">
      <c r="A88" s="6">
        <v>20</v>
      </c>
      <c r="B88" s="329" t="s">
        <v>84</v>
      </c>
      <c r="C88" s="329"/>
      <c r="D88" s="329"/>
      <c r="E88" s="329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</row>
    <row r="89" spans="1:21" ht="26.25" customHeight="1">
      <c r="A89" s="6">
        <v>21</v>
      </c>
      <c r="B89" s="329" t="s">
        <v>82</v>
      </c>
      <c r="C89" s="329"/>
      <c r="D89" s="329"/>
      <c r="E89" s="329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</row>
    <row r="90" spans="1:21" ht="26.25" customHeight="1">
      <c r="A90" s="6">
        <v>22</v>
      </c>
      <c r="B90" s="329" t="s">
        <v>86</v>
      </c>
      <c r="C90" s="329"/>
      <c r="D90" s="329"/>
      <c r="E90" s="329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</row>
    <row r="91" spans="1:21" ht="26.25" customHeight="1">
      <c r="A91" s="6">
        <v>23</v>
      </c>
      <c r="B91" s="329" t="s">
        <v>151</v>
      </c>
      <c r="C91" s="329"/>
      <c r="D91" s="329"/>
      <c r="E91" s="329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</row>
    <row r="92" spans="1:21" ht="26.25" customHeight="1">
      <c r="A92" s="6">
        <v>24</v>
      </c>
      <c r="B92" s="329"/>
      <c r="C92" s="329"/>
      <c r="D92" s="329"/>
      <c r="E92" s="329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</row>
    <row r="93" spans="1:21" ht="26.25" customHeight="1">
      <c r="A93" s="6">
        <v>25</v>
      </c>
      <c r="B93" s="329"/>
      <c r="C93" s="329"/>
      <c r="D93" s="329"/>
      <c r="E93" s="329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</row>
    <row r="94" spans="1:21" ht="26.25" customHeight="1">
      <c r="A94" s="6">
        <v>26</v>
      </c>
      <c r="B94" s="329"/>
      <c r="C94" s="329"/>
      <c r="D94" s="329"/>
      <c r="E94" s="329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</row>
    <row r="95" spans="1:21" ht="26.25" customHeight="1">
      <c r="A95" s="6">
        <v>27</v>
      </c>
      <c r="B95" s="329"/>
      <c r="C95" s="329"/>
      <c r="D95" s="329"/>
      <c r="E95" s="329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</row>
    <row r="96" spans="1:21" ht="26.25" customHeight="1">
      <c r="A96" s="6">
        <v>28</v>
      </c>
      <c r="B96" s="329"/>
      <c r="C96" s="329"/>
      <c r="D96" s="329"/>
      <c r="E96" s="329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</row>
    <row r="97" spans="1:21" ht="26.25" customHeight="1">
      <c r="A97" s="6">
        <v>29</v>
      </c>
      <c r="B97" s="329"/>
      <c r="C97" s="329"/>
      <c r="D97" s="329"/>
      <c r="E97" s="329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</row>
    <row r="98" spans="1:21" ht="26.25" customHeight="1">
      <c r="A98" s="6">
        <v>30</v>
      </c>
      <c r="B98" s="329"/>
      <c r="C98" s="329"/>
      <c r="D98" s="329"/>
      <c r="E98" s="329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</row>
  </sheetData>
  <mergeCells count="415">
    <mergeCell ref="B97:E97"/>
    <mergeCell ref="F97:I97"/>
    <mergeCell ref="J97:M97"/>
    <mergeCell ref="N97:Q97"/>
    <mergeCell ref="R97:U97"/>
    <mergeCell ref="B98:E98"/>
    <mergeCell ref="F98:I98"/>
    <mergeCell ref="J98:M98"/>
    <mergeCell ref="N98:Q98"/>
    <mergeCell ref="R98:U98"/>
    <mergeCell ref="B95:E95"/>
    <mergeCell ref="F95:I95"/>
    <mergeCell ref="J95:M95"/>
    <mergeCell ref="N95:Q95"/>
    <mergeCell ref="R95:U95"/>
    <mergeCell ref="B96:E96"/>
    <mergeCell ref="F96:I96"/>
    <mergeCell ref="J96:M96"/>
    <mergeCell ref="N96:Q96"/>
    <mergeCell ref="R96:U96"/>
    <mergeCell ref="B93:E93"/>
    <mergeCell ref="F93:I93"/>
    <mergeCell ref="J93:M93"/>
    <mergeCell ref="N93:Q93"/>
    <mergeCell ref="R93:U93"/>
    <mergeCell ref="B94:E94"/>
    <mergeCell ref="F94:I94"/>
    <mergeCell ref="J94:M94"/>
    <mergeCell ref="N94:Q94"/>
    <mergeCell ref="R94:U94"/>
    <mergeCell ref="B91:E91"/>
    <mergeCell ref="F91:I91"/>
    <mergeCell ref="J91:M91"/>
    <mergeCell ref="N91:Q91"/>
    <mergeCell ref="R91:U91"/>
    <mergeCell ref="B92:E92"/>
    <mergeCell ref="F92:I92"/>
    <mergeCell ref="J92:M92"/>
    <mergeCell ref="N92:Q92"/>
    <mergeCell ref="R92:U92"/>
    <mergeCell ref="B89:E89"/>
    <mergeCell ref="F89:I89"/>
    <mergeCell ref="J89:M89"/>
    <mergeCell ref="N89:Q89"/>
    <mergeCell ref="R89:U89"/>
    <mergeCell ref="B90:E90"/>
    <mergeCell ref="F90:I90"/>
    <mergeCell ref="J90:M90"/>
    <mergeCell ref="N90:Q90"/>
    <mergeCell ref="R90:U90"/>
    <mergeCell ref="B87:E87"/>
    <mergeCell ref="F87:I87"/>
    <mergeCell ref="J87:M87"/>
    <mergeCell ref="N87:Q87"/>
    <mergeCell ref="R87:U87"/>
    <mergeCell ref="B88:E88"/>
    <mergeCell ref="F88:I88"/>
    <mergeCell ref="J88:M88"/>
    <mergeCell ref="N88:Q88"/>
    <mergeCell ref="R88:U88"/>
    <mergeCell ref="B85:E85"/>
    <mergeCell ref="F85:I85"/>
    <mergeCell ref="J85:M85"/>
    <mergeCell ref="N85:Q85"/>
    <mergeCell ref="R85:U85"/>
    <mergeCell ref="B86:E86"/>
    <mergeCell ref="F86:I86"/>
    <mergeCell ref="J86:M86"/>
    <mergeCell ref="N86:Q86"/>
    <mergeCell ref="R86:U86"/>
    <mergeCell ref="B83:E83"/>
    <mergeCell ref="F83:I83"/>
    <mergeCell ref="J83:M83"/>
    <mergeCell ref="N83:Q83"/>
    <mergeCell ref="R83:U83"/>
    <mergeCell ref="B84:E84"/>
    <mergeCell ref="F84:I84"/>
    <mergeCell ref="J84:M84"/>
    <mergeCell ref="N84:Q84"/>
    <mergeCell ref="R84:U84"/>
    <mergeCell ref="B81:E81"/>
    <mergeCell ref="F81:I81"/>
    <mergeCell ref="J81:M81"/>
    <mergeCell ref="N81:Q81"/>
    <mergeCell ref="R81:U81"/>
    <mergeCell ref="B82:E82"/>
    <mergeCell ref="F82:I82"/>
    <mergeCell ref="J82:M82"/>
    <mergeCell ref="N82:Q82"/>
    <mergeCell ref="R82:U82"/>
    <mergeCell ref="B79:E79"/>
    <mergeCell ref="F79:I79"/>
    <mergeCell ref="J79:M79"/>
    <mergeCell ref="N79:Q79"/>
    <mergeCell ref="R79:U79"/>
    <mergeCell ref="B80:E80"/>
    <mergeCell ref="F80:I80"/>
    <mergeCell ref="J80:M80"/>
    <mergeCell ref="N80:Q80"/>
    <mergeCell ref="R80:U80"/>
    <mergeCell ref="B77:E77"/>
    <mergeCell ref="F77:I77"/>
    <mergeCell ref="J77:M77"/>
    <mergeCell ref="N77:Q77"/>
    <mergeCell ref="R77:U77"/>
    <mergeCell ref="B78:E78"/>
    <mergeCell ref="F78:I78"/>
    <mergeCell ref="J78:M78"/>
    <mergeCell ref="N78:Q78"/>
    <mergeCell ref="R78:U78"/>
    <mergeCell ref="B75:E75"/>
    <mergeCell ref="F75:I75"/>
    <mergeCell ref="J75:M75"/>
    <mergeCell ref="N75:Q75"/>
    <mergeCell ref="R75:U75"/>
    <mergeCell ref="B76:E76"/>
    <mergeCell ref="F76:I76"/>
    <mergeCell ref="J76:M76"/>
    <mergeCell ref="N76:Q76"/>
    <mergeCell ref="R76:U76"/>
    <mergeCell ref="B73:E73"/>
    <mergeCell ref="F73:I73"/>
    <mergeCell ref="J73:M73"/>
    <mergeCell ref="N73:Q73"/>
    <mergeCell ref="R73:U73"/>
    <mergeCell ref="B74:E74"/>
    <mergeCell ref="F74:I74"/>
    <mergeCell ref="J74:M74"/>
    <mergeCell ref="N74:Q74"/>
    <mergeCell ref="R74:U74"/>
    <mergeCell ref="B71:E71"/>
    <mergeCell ref="F71:I71"/>
    <mergeCell ref="J71:M71"/>
    <mergeCell ref="N71:Q71"/>
    <mergeCell ref="R71:U71"/>
    <mergeCell ref="B72:E72"/>
    <mergeCell ref="F72:I72"/>
    <mergeCell ref="J72:M72"/>
    <mergeCell ref="N72:Q72"/>
    <mergeCell ref="R72:U72"/>
    <mergeCell ref="B69:E69"/>
    <mergeCell ref="F69:I69"/>
    <mergeCell ref="J69:M69"/>
    <mergeCell ref="N69:Q69"/>
    <mergeCell ref="R69:U69"/>
    <mergeCell ref="B70:E70"/>
    <mergeCell ref="F70:I70"/>
    <mergeCell ref="J70:M70"/>
    <mergeCell ref="N70:Q70"/>
    <mergeCell ref="R70:U70"/>
    <mergeCell ref="AQ65:AR65"/>
    <mergeCell ref="A66:V66"/>
    <mergeCell ref="A67:B67"/>
    <mergeCell ref="C67:V67"/>
    <mergeCell ref="B68:E68"/>
    <mergeCell ref="F68:I68"/>
    <mergeCell ref="J68:M68"/>
    <mergeCell ref="N68:Q68"/>
    <mergeCell ref="R68:U68"/>
    <mergeCell ref="A65:V65"/>
    <mergeCell ref="X65:AA65"/>
    <mergeCell ref="AB65:AF65"/>
    <mergeCell ref="AG65:AI65"/>
    <mergeCell ref="AJ65:AK65"/>
    <mergeCell ref="AM65:AP65"/>
    <mergeCell ref="X64:AA64"/>
    <mergeCell ref="AB64:AF64"/>
    <mergeCell ref="AG64:AI64"/>
    <mergeCell ref="AJ64:AK64"/>
    <mergeCell ref="AM64:AP64"/>
    <mergeCell ref="AQ64:AR64"/>
    <mergeCell ref="X63:AA63"/>
    <mergeCell ref="AB63:AF63"/>
    <mergeCell ref="AG63:AI63"/>
    <mergeCell ref="AJ63:AK63"/>
    <mergeCell ref="AM63:AP63"/>
    <mergeCell ref="AQ63:AR63"/>
    <mergeCell ref="X61:AA61"/>
    <mergeCell ref="AB61:AF61"/>
    <mergeCell ref="AG61:AI61"/>
    <mergeCell ref="AJ61:AK61"/>
    <mergeCell ref="X62:AA62"/>
    <mergeCell ref="AB62:AF62"/>
    <mergeCell ref="AG62:AI62"/>
    <mergeCell ref="AJ62:AK62"/>
    <mergeCell ref="X60:AA60"/>
    <mergeCell ref="AB60:AF60"/>
    <mergeCell ref="AG60:AI60"/>
    <mergeCell ref="AJ60:AK60"/>
    <mergeCell ref="AM60:AN60"/>
    <mergeCell ref="AO60:AQ60"/>
    <mergeCell ref="X59:AA59"/>
    <mergeCell ref="AB59:AF59"/>
    <mergeCell ref="AG59:AI59"/>
    <mergeCell ref="AJ59:AK59"/>
    <mergeCell ref="AM59:AN59"/>
    <mergeCell ref="AO59:AQ59"/>
    <mergeCell ref="X58:AA58"/>
    <mergeCell ref="AB58:AF58"/>
    <mergeCell ref="AG58:AI58"/>
    <mergeCell ref="AJ58:AK58"/>
    <mergeCell ref="AM58:AN58"/>
    <mergeCell ref="AO58:AQ58"/>
    <mergeCell ref="X56:AA56"/>
    <mergeCell ref="AB56:AF56"/>
    <mergeCell ref="AG56:AI56"/>
    <mergeCell ref="AJ56:AK56"/>
    <mergeCell ref="X57:AA57"/>
    <mergeCell ref="AB57:AF57"/>
    <mergeCell ref="AG57:AI57"/>
    <mergeCell ref="AJ57:AK57"/>
    <mergeCell ref="X53:AA53"/>
    <mergeCell ref="AB53:AF53"/>
    <mergeCell ref="AG53:AI53"/>
    <mergeCell ref="AJ53:AK53"/>
    <mergeCell ref="X55:AA55"/>
    <mergeCell ref="AB55:AF55"/>
    <mergeCell ref="AG55:AI55"/>
    <mergeCell ref="AJ55:AK55"/>
    <mergeCell ref="X51:AA51"/>
    <mergeCell ref="AB51:AF51"/>
    <mergeCell ref="AG51:AI51"/>
    <mergeCell ref="AJ51:AK51"/>
    <mergeCell ref="X52:AA52"/>
    <mergeCell ref="AB52:AF52"/>
    <mergeCell ref="AG52:AI52"/>
    <mergeCell ref="AJ52:AK52"/>
    <mergeCell ref="X49:AA49"/>
    <mergeCell ref="AB49:AF49"/>
    <mergeCell ref="AG49:AI49"/>
    <mergeCell ref="AJ49:AK49"/>
    <mergeCell ref="X50:AA50"/>
    <mergeCell ref="AB50:AF50"/>
    <mergeCell ref="AG50:AI50"/>
    <mergeCell ref="AJ50:AK50"/>
    <mergeCell ref="W45:AR45"/>
    <mergeCell ref="W46:AR46"/>
    <mergeCell ref="W47:AA47"/>
    <mergeCell ref="X48:AA48"/>
    <mergeCell ref="AB48:AF48"/>
    <mergeCell ref="AG48:AI48"/>
    <mergeCell ref="AJ48:AK48"/>
    <mergeCell ref="X44:Z44"/>
    <mergeCell ref="AA44:AD44"/>
    <mergeCell ref="AE44:AG44"/>
    <mergeCell ref="AI44:AJ44"/>
    <mergeCell ref="AL44:AO44"/>
    <mergeCell ref="AP44:AR44"/>
    <mergeCell ref="X43:Z43"/>
    <mergeCell ref="AA43:AD43"/>
    <mergeCell ref="AE43:AG43"/>
    <mergeCell ref="AI43:AJ43"/>
    <mergeCell ref="AL43:AO43"/>
    <mergeCell ref="AP43:AR43"/>
    <mergeCell ref="X42:Z42"/>
    <mergeCell ref="AA42:AD42"/>
    <mergeCell ref="AE42:AG42"/>
    <mergeCell ref="AI42:AJ42"/>
    <mergeCell ref="AL42:AO42"/>
    <mergeCell ref="AP42:AR42"/>
    <mergeCell ref="X41:Z41"/>
    <mergeCell ref="AA41:AD41"/>
    <mergeCell ref="AE41:AG41"/>
    <mergeCell ref="AI41:AJ41"/>
    <mergeCell ref="AL41:AO41"/>
    <mergeCell ref="AP41:AR41"/>
    <mergeCell ref="X40:Z40"/>
    <mergeCell ref="AA40:AD40"/>
    <mergeCell ref="AE40:AG40"/>
    <mergeCell ref="AI40:AJ40"/>
    <mergeCell ref="AL40:AO40"/>
    <mergeCell ref="AP40:AR40"/>
    <mergeCell ref="AE37:AG37"/>
    <mergeCell ref="AI37:AJ37"/>
    <mergeCell ref="AL37:AO37"/>
    <mergeCell ref="X39:Z39"/>
    <mergeCell ref="AA39:AD39"/>
    <mergeCell ref="AE39:AG39"/>
    <mergeCell ref="AI39:AJ39"/>
    <mergeCell ref="AL39:AO39"/>
    <mergeCell ref="AP39:AR39"/>
    <mergeCell ref="AP37:AR37"/>
    <mergeCell ref="X38:Z38"/>
    <mergeCell ref="AA38:AD38"/>
    <mergeCell ref="AE38:AG38"/>
    <mergeCell ref="AI38:AJ38"/>
    <mergeCell ref="AL38:AO38"/>
    <mergeCell ref="AP38:AR38"/>
    <mergeCell ref="AP34:AR34"/>
    <mergeCell ref="X35:Z35"/>
    <mergeCell ref="AA35:AD35"/>
    <mergeCell ref="AE35:AG35"/>
    <mergeCell ref="AI35:AJ35"/>
    <mergeCell ref="AL35:AO35"/>
    <mergeCell ref="AP35:AR35"/>
    <mergeCell ref="AK33:AN33"/>
    <mergeCell ref="A34:V34"/>
    <mergeCell ref="X34:Z34"/>
    <mergeCell ref="AA34:AD34"/>
    <mergeCell ref="AE34:AG34"/>
    <mergeCell ref="AH34:AH43"/>
    <mergeCell ref="AI34:AJ34"/>
    <mergeCell ref="AK34:AK43"/>
    <mergeCell ref="AL34:AO34"/>
    <mergeCell ref="X36:Z36"/>
    <mergeCell ref="AA36:AD36"/>
    <mergeCell ref="AE36:AG36"/>
    <mergeCell ref="AI36:AJ36"/>
    <mergeCell ref="AL36:AO36"/>
    <mergeCell ref="AP36:AR36"/>
    <mergeCell ref="X37:Z37"/>
    <mergeCell ref="AA37:AD37"/>
    <mergeCell ref="A31:P31"/>
    <mergeCell ref="Q31:V31"/>
    <mergeCell ref="W31:AA31"/>
    <mergeCell ref="AB31:AR31"/>
    <mergeCell ref="A32:V32"/>
    <mergeCell ref="A33:B33"/>
    <mergeCell ref="W33:Z33"/>
    <mergeCell ref="AA33:AC33"/>
    <mergeCell ref="AD33:AG33"/>
    <mergeCell ref="AH33:AJ33"/>
    <mergeCell ref="A23:F23"/>
    <mergeCell ref="G23:V23"/>
    <mergeCell ref="W23:AA26"/>
    <mergeCell ref="AB23:AR26"/>
    <mergeCell ref="A24:F24"/>
    <mergeCell ref="A29:P29"/>
    <mergeCell ref="Q29:V29"/>
    <mergeCell ref="W29:AA30"/>
    <mergeCell ref="AB29:AR30"/>
    <mergeCell ref="A30:P30"/>
    <mergeCell ref="Q30:V30"/>
    <mergeCell ref="G24:V24"/>
    <mergeCell ref="A25:V26"/>
    <mergeCell ref="A27:P27"/>
    <mergeCell ref="Q27:V27"/>
    <mergeCell ref="W27:AA28"/>
    <mergeCell ref="AB27:AR28"/>
    <mergeCell ref="A28:P28"/>
    <mergeCell ref="Q28:V28"/>
    <mergeCell ref="A17:F17"/>
    <mergeCell ref="G17:V17"/>
    <mergeCell ref="W17:AA18"/>
    <mergeCell ref="AB17:AR18"/>
    <mergeCell ref="A18:F18"/>
    <mergeCell ref="A19:F21"/>
    <mergeCell ref="G19:V19"/>
    <mergeCell ref="W19:AA22"/>
    <mergeCell ref="AB19:AN22"/>
    <mergeCell ref="AO19:AP22"/>
    <mergeCell ref="AQ19:AR22"/>
    <mergeCell ref="G20:V20"/>
    <mergeCell ref="G21:V21"/>
    <mergeCell ref="A22:F22"/>
    <mergeCell ref="G22:V22"/>
    <mergeCell ref="A15:F15"/>
    <mergeCell ref="G15:V15"/>
    <mergeCell ref="W15:AA16"/>
    <mergeCell ref="AB15:AR16"/>
    <mergeCell ref="A16:F16"/>
    <mergeCell ref="G16:V16"/>
    <mergeCell ref="A13:F13"/>
    <mergeCell ref="G13:O13"/>
    <mergeCell ref="P13:R13"/>
    <mergeCell ref="S13:V13"/>
    <mergeCell ref="W13:AA14"/>
    <mergeCell ref="AB13:AR14"/>
    <mergeCell ref="A14:F14"/>
    <mergeCell ref="A10:F10"/>
    <mergeCell ref="G10:V10"/>
    <mergeCell ref="A11:F11"/>
    <mergeCell ref="G11:V11"/>
    <mergeCell ref="W11:AA12"/>
    <mergeCell ref="AB11:AR12"/>
    <mergeCell ref="A12:F12"/>
    <mergeCell ref="G12:V12"/>
    <mergeCell ref="A8:F8"/>
    <mergeCell ref="G8:V8"/>
    <mergeCell ref="AB8:AC9"/>
    <mergeCell ref="AD8:AR9"/>
    <mergeCell ref="A9:F9"/>
    <mergeCell ref="L9:V9"/>
    <mergeCell ref="AN4:AO5"/>
    <mergeCell ref="AP4:AQ5"/>
    <mergeCell ref="A5:F5"/>
    <mergeCell ref="G5:V5"/>
    <mergeCell ref="A4:F4"/>
    <mergeCell ref="G4:V4"/>
    <mergeCell ref="W4:AA9"/>
    <mergeCell ref="AB4:AC5"/>
    <mergeCell ref="AD4:AE5"/>
    <mergeCell ref="AF4:AG5"/>
    <mergeCell ref="A6:F6"/>
    <mergeCell ref="G6:V6"/>
    <mergeCell ref="AB6:AC7"/>
    <mergeCell ref="AD6:AR7"/>
    <mergeCell ref="A7:F7"/>
    <mergeCell ref="G7:H7"/>
    <mergeCell ref="K7:L7"/>
    <mergeCell ref="M7:N7"/>
    <mergeCell ref="O7:Q7"/>
    <mergeCell ref="S7:T7"/>
    <mergeCell ref="AH4:AI5"/>
    <mergeCell ref="AJ4:AK5"/>
    <mergeCell ref="AL4:AM5"/>
    <mergeCell ref="A1:V1"/>
    <mergeCell ref="W1:AR2"/>
    <mergeCell ref="A2:V2"/>
    <mergeCell ref="O3:P3"/>
    <mergeCell ref="Q3:R3"/>
    <mergeCell ref="S3:T3"/>
    <mergeCell ref="U3:V3"/>
    <mergeCell ref="AN3:AO3"/>
    <mergeCell ref="AP3:AR3"/>
  </mergeCells>
  <phoneticPr fontId="2"/>
  <pageMargins left="0.70866141732283472" right="0.19685039370078741" top="0.19685039370078741" bottom="0.19685039370078741" header="0.19685039370078741" footer="0.19685039370078741"/>
  <pageSetup paperSize="9" scale="91" orientation="portrait" r:id="rId1"/>
  <rowBreaks count="1" manualBreakCount="1">
    <brk id="32" max="16383" man="1"/>
  </rowBreaks>
  <colBreaks count="1" manualBreakCount="1">
    <brk id="2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4E0C-3803-418D-A320-4F2403ADE510}">
  <dimension ref="A1:G12"/>
  <sheetViews>
    <sheetView showZeros="0" view="pageBreakPreview" topLeftCell="A7" zoomScaleNormal="100" zoomScaleSheetLayoutView="100" workbookViewId="0">
      <selection activeCell="A12" sqref="A12:E12"/>
    </sheetView>
  </sheetViews>
  <sheetFormatPr defaultColWidth="8.75" defaultRowHeight="14.25"/>
  <cols>
    <col min="1" max="1" width="12.75" style="2" customWidth="1"/>
    <col min="2" max="2" width="13.25" style="2" customWidth="1"/>
    <col min="3" max="3" width="2.625" style="2" customWidth="1"/>
    <col min="4" max="4" width="13.75" style="2" customWidth="1"/>
    <col min="5" max="5" width="29.875" style="2" customWidth="1"/>
    <col min="6" max="16384" width="8.75" style="2"/>
  </cols>
  <sheetData>
    <row r="1" spans="1:7" ht="18.600000000000001" customHeight="1">
      <c r="A1" s="338" t="s">
        <v>297</v>
      </c>
      <c r="B1" s="338"/>
      <c r="C1" s="338"/>
      <c r="D1" s="338"/>
      <c r="E1" s="338"/>
    </row>
    <row r="3" spans="1:7" ht="36" customHeight="1">
      <c r="A3" s="144" t="s">
        <v>298</v>
      </c>
      <c r="B3" s="339">
        <f>はじめに!G4</f>
        <v>0</v>
      </c>
      <c r="C3" s="339"/>
      <c r="D3" s="339"/>
      <c r="E3" s="339"/>
    </row>
    <row r="4" spans="1:7" ht="36" customHeight="1">
      <c r="A4" s="146" t="s">
        <v>0</v>
      </c>
      <c r="B4" s="145"/>
      <c r="C4" s="330"/>
      <c r="D4" s="331"/>
      <c r="E4" s="332" t="s">
        <v>299</v>
      </c>
    </row>
    <row r="5" spans="1:7" ht="36" customHeight="1">
      <c r="A5" s="140" t="s">
        <v>3</v>
      </c>
      <c r="B5" s="340">
        <f>はじめに!Q3</f>
        <v>0</v>
      </c>
      <c r="C5" s="341"/>
      <c r="D5" s="342"/>
      <c r="E5" s="333"/>
    </row>
    <row r="6" spans="1:7" ht="36" customHeight="1">
      <c r="A6" s="140" t="s">
        <v>293</v>
      </c>
      <c r="B6" s="340">
        <f>はじめに!U3</f>
        <v>0</v>
      </c>
      <c r="C6" s="341"/>
      <c r="D6" s="342"/>
      <c r="E6" s="333"/>
    </row>
    <row r="7" spans="1:7" ht="36" customHeight="1">
      <c r="A7" s="140" t="s">
        <v>294</v>
      </c>
      <c r="B7" s="343"/>
      <c r="C7" s="344"/>
      <c r="D7" s="345"/>
      <c r="E7" s="333"/>
    </row>
    <row r="8" spans="1:7" ht="12" customHeight="1">
      <c r="A8" s="334" t="s">
        <v>1</v>
      </c>
      <c r="B8" s="141" t="s">
        <v>2</v>
      </c>
      <c r="C8" s="147"/>
      <c r="D8" s="149" t="s">
        <v>300</v>
      </c>
      <c r="E8" s="333"/>
    </row>
    <row r="9" spans="1:7" ht="12" customHeight="1">
      <c r="A9" s="334"/>
      <c r="B9" s="142" t="s">
        <v>295</v>
      </c>
      <c r="C9" s="147"/>
      <c r="D9" s="148" t="s">
        <v>300</v>
      </c>
      <c r="E9" s="333"/>
    </row>
    <row r="10" spans="1:7" ht="12" customHeight="1">
      <c r="A10" s="334"/>
      <c r="B10" s="143" t="s">
        <v>296</v>
      </c>
      <c r="C10" s="147"/>
      <c r="D10" s="148" t="s">
        <v>300</v>
      </c>
      <c r="E10" s="333"/>
    </row>
    <row r="12" spans="1:7" ht="249.6" customHeight="1">
      <c r="A12" s="335" t="s">
        <v>302</v>
      </c>
      <c r="B12" s="336"/>
      <c r="C12" s="336"/>
      <c r="D12" s="336"/>
      <c r="E12" s="337"/>
      <c r="G12" s="3"/>
    </row>
  </sheetData>
  <mergeCells count="9">
    <mergeCell ref="C4:D4"/>
    <mergeCell ref="E4:E10"/>
    <mergeCell ref="A8:A10"/>
    <mergeCell ref="A12:E12"/>
    <mergeCell ref="A1:E1"/>
    <mergeCell ref="B3:E3"/>
    <mergeCell ref="B5:D5"/>
    <mergeCell ref="B6:D6"/>
    <mergeCell ref="B7:D7"/>
  </mergeCells>
  <phoneticPr fontId="2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EA7B-FDC2-40D3-B48B-6A3EDF5A9332}">
  <dimension ref="A1:G38"/>
  <sheetViews>
    <sheetView view="pageBreakPreview" zoomScaleNormal="100" zoomScaleSheetLayoutView="100" workbookViewId="0">
      <selection activeCell="A3" sqref="A3"/>
    </sheetView>
  </sheetViews>
  <sheetFormatPr defaultColWidth="8.75" defaultRowHeight="13.5"/>
  <cols>
    <col min="1" max="1" width="6.75" style="1" customWidth="1"/>
    <col min="2" max="2" width="8.75" style="1" customWidth="1"/>
    <col min="3" max="3" width="40.75" style="1" customWidth="1"/>
    <col min="4" max="7" width="8.25" style="1" customWidth="1"/>
    <col min="8" max="16384" width="8.75" style="1"/>
  </cols>
  <sheetData>
    <row r="1" spans="1:7" ht="18.75">
      <c r="A1" s="129" t="s">
        <v>282</v>
      </c>
    </row>
    <row r="3" spans="1:7" ht="18" customHeight="1">
      <c r="A3" s="130" t="s">
        <v>283</v>
      </c>
      <c r="B3" s="131" t="s">
        <v>284</v>
      </c>
      <c r="C3" s="131" t="s">
        <v>285</v>
      </c>
      <c r="D3" s="131" t="s">
        <v>289</v>
      </c>
      <c r="E3" s="131" t="s">
        <v>286</v>
      </c>
      <c r="F3" s="131" t="s">
        <v>287</v>
      </c>
      <c r="G3" s="132" t="s">
        <v>288</v>
      </c>
    </row>
    <row r="4" spans="1:7" ht="18" customHeight="1">
      <c r="A4" s="133"/>
      <c r="B4" s="134"/>
      <c r="C4" s="134"/>
      <c r="D4" s="134"/>
      <c r="E4" s="134"/>
      <c r="F4" s="134">
        <f>E4-D4</f>
        <v>0</v>
      </c>
      <c r="G4" s="138" t="s">
        <v>292</v>
      </c>
    </row>
    <row r="5" spans="1:7" ht="18" customHeight="1">
      <c r="A5" s="133"/>
      <c r="B5" s="134"/>
      <c r="C5" s="134"/>
      <c r="D5" s="134"/>
      <c r="E5" s="134"/>
      <c r="F5" s="134">
        <f t="shared" ref="F5:F18" si="0">E5-D5</f>
        <v>0</v>
      </c>
      <c r="G5" s="138" t="s">
        <v>292</v>
      </c>
    </row>
    <row r="6" spans="1:7" ht="18" customHeight="1">
      <c r="A6" s="133"/>
      <c r="B6" s="134"/>
      <c r="C6" s="134"/>
      <c r="D6" s="134"/>
      <c r="E6" s="134"/>
      <c r="F6" s="134">
        <f t="shared" si="0"/>
        <v>0</v>
      </c>
      <c r="G6" s="138" t="s">
        <v>292</v>
      </c>
    </row>
    <row r="7" spans="1:7" ht="18" customHeight="1">
      <c r="A7" s="133"/>
      <c r="B7" s="134"/>
      <c r="C7" s="134"/>
      <c r="D7" s="134"/>
      <c r="E7" s="134"/>
      <c r="F7" s="134">
        <f t="shared" si="0"/>
        <v>0</v>
      </c>
      <c r="G7" s="138" t="s">
        <v>292</v>
      </c>
    </row>
    <row r="8" spans="1:7" ht="18" customHeight="1">
      <c r="A8" s="133"/>
      <c r="B8" s="134"/>
      <c r="C8" s="134"/>
      <c r="D8" s="134"/>
      <c r="E8" s="134"/>
      <c r="F8" s="134">
        <f t="shared" si="0"/>
        <v>0</v>
      </c>
      <c r="G8" s="138" t="s">
        <v>292</v>
      </c>
    </row>
    <row r="9" spans="1:7" ht="18" customHeight="1">
      <c r="A9" s="133"/>
      <c r="B9" s="134"/>
      <c r="C9" s="134"/>
      <c r="D9" s="134"/>
      <c r="E9" s="134"/>
      <c r="F9" s="134">
        <f t="shared" si="0"/>
        <v>0</v>
      </c>
      <c r="G9" s="138" t="s">
        <v>292</v>
      </c>
    </row>
    <row r="10" spans="1:7" ht="18" customHeight="1">
      <c r="A10" s="133"/>
      <c r="B10" s="134"/>
      <c r="C10" s="134"/>
      <c r="D10" s="134"/>
      <c r="E10" s="134"/>
      <c r="F10" s="134">
        <f t="shared" si="0"/>
        <v>0</v>
      </c>
      <c r="G10" s="138" t="s">
        <v>292</v>
      </c>
    </row>
    <row r="11" spans="1:7" ht="18" customHeight="1">
      <c r="A11" s="133"/>
      <c r="B11" s="134"/>
      <c r="C11" s="134"/>
      <c r="D11" s="134"/>
      <c r="E11" s="134"/>
      <c r="F11" s="134">
        <f t="shared" si="0"/>
        <v>0</v>
      </c>
      <c r="G11" s="138" t="s">
        <v>292</v>
      </c>
    </row>
    <row r="12" spans="1:7" ht="18" customHeight="1">
      <c r="A12" s="133"/>
      <c r="B12" s="134"/>
      <c r="C12" s="134"/>
      <c r="D12" s="134"/>
      <c r="E12" s="134"/>
      <c r="F12" s="134">
        <f t="shared" si="0"/>
        <v>0</v>
      </c>
      <c r="G12" s="138" t="s">
        <v>292</v>
      </c>
    </row>
    <row r="13" spans="1:7" ht="18" customHeight="1">
      <c r="A13" s="133"/>
      <c r="B13" s="134"/>
      <c r="C13" s="134"/>
      <c r="D13" s="134"/>
      <c r="E13" s="134"/>
      <c r="F13" s="134">
        <f t="shared" si="0"/>
        <v>0</v>
      </c>
      <c r="G13" s="138" t="s">
        <v>292</v>
      </c>
    </row>
    <row r="14" spans="1:7" ht="18" customHeight="1">
      <c r="A14" s="133"/>
      <c r="B14" s="134"/>
      <c r="C14" s="134"/>
      <c r="D14" s="134"/>
      <c r="E14" s="134"/>
      <c r="F14" s="134">
        <f t="shared" si="0"/>
        <v>0</v>
      </c>
      <c r="G14" s="138" t="s">
        <v>292</v>
      </c>
    </row>
    <row r="15" spans="1:7" ht="18" customHeight="1">
      <c r="A15" s="133"/>
      <c r="B15" s="134"/>
      <c r="C15" s="134"/>
      <c r="D15" s="134"/>
      <c r="E15" s="134"/>
      <c r="F15" s="134">
        <f t="shared" si="0"/>
        <v>0</v>
      </c>
      <c r="G15" s="138" t="s">
        <v>292</v>
      </c>
    </row>
    <row r="16" spans="1:7" ht="18" customHeight="1">
      <c r="A16" s="133"/>
      <c r="B16" s="134"/>
      <c r="C16" s="134"/>
      <c r="D16" s="134"/>
      <c r="E16" s="134"/>
      <c r="F16" s="134">
        <f t="shared" si="0"/>
        <v>0</v>
      </c>
      <c r="G16" s="138" t="s">
        <v>292</v>
      </c>
    </row>
    <row r="17" spans="1:7" ht="18" customHeight="1">
      <c r="A17" s="133"/>
      <c r="B17" s="134"/>
      <c r="C17" s="134"/>
      <c r="D17" s="134"/>
      <c r="E17" s="134"/>
      <c r="F17" s="134">
        <f t="shared" si="0"/>
        <v>0</v>
      </c>
      <c r="G17" s="138" t="s">
        <v>292</v>
      </c>
    </row>
    <row r="18" spans="1:7" ht="18" customHeight="1">
      <c r="A18" s="135"/>
      <c r="B18" s="136"/>
      <c r="C18" s="136"/>
      <c r="D18" s="136"/>
      <c r="E18" s="136"/>
      <c r="F18" s="136">
        <f t="shared" si="0"/>
        <v>0</v>
      </c>
      <c r="G18" s="138" t="s">
        <v>292</v>
      </c>
    </row>
    <row r="19" spans="1:7" ht="18" customHeight="1">
      <c r="C19" s="137" t="s">
        <v>291</v>
      </c>
      <c r="D19" s="139">
        <f>SUM(D4:D18)</f>
        <v>0</v>
      </c>
      <c r="E19" s="139">
        <f t="shared" ref="E19:F19" si="1">SUM(E4:E18)</f>
        <v>0</v>
      </c>
      <c r="F19" s="139">
        <f t="shared" si="1"/>
        <v>0</v>
      </c>
    </row>
    <row r="20" spans="1:7" ht="18.75">
      <c r="A20" s="129" t="s">
        <v>290</v>
      </c>
    </row>
    <row r="22" spans="1:7" ht="18" customHeight="1">
      <c r="A22" s="130" t="s">
        <v>283</v>
      </c>
      <c r="B22" s="131" t="s">
        <v>284</v>
      </c>
      <c r="C22" s="131" t="s">
        <v>285</v>
      </c>
      <c r="D22" s="346" t="s">
        <v>289</v>
      </c>
      <c r="E22" s="347"/>
      <c r="F22" s="131" t="s">
        <v>287</v>
      </c>
      <c r="G22" s="132" t="s">
        <v>288</v>
      </c>
    </row>
    <row r="23" spans="1:7" ht="18" customHeight="1">
      <c r="A23" s="133"/>
      <c r="B23" s="134"/>
      <c r="C23" s="134"/>
      <c r="D23" s="134"/>
      <c r="E23" s="134"/>
      <c r="F23" s="134">
        <f t="shared" ref="F23:F37" si="2">E23-D23</f>
        <v>0</v>
      </c>
      <c r="G23" s="138" t="s">
        <v>292</v>
      </c>
    </row>
    <row r="24" spans="1:7" ht="18" customHeight="1">
      <c r="A24" s="133"/>
      <c r="B24" s="134"/>
      <c r="C24" s="134"/>
      <c r="D24" s="134"/>
      <c r="E24" s="134"/>
      <c r="F24" s="134">
        <f t="shared" si="2"/>
        <v>0</v>
      </c>
      <c r="G24" s="138" t="s">
        <v>292</v>
      </c>
    </row>
    <row r="25" spans="1:7" ht="18" customHeight="1">
      <c r="A25" s="133"/>
      <c r="B25" s="134"/>
      <c r="C25" s="134"/>
      <c r="D25" s="134"/>
      <c r="E25" s="134"/>
      <c r="F25" s="134">
        <f t="shared" si="2"/>
        <v>0</v>
      </c>
      <c r="G25" s="138" t="s">
        <v>292</v>
      </c>
    </row>
    <row r="26" spans="1:7" ht="18" customHeight="1">
      <c r="A26" s="133"/>
      <c r="B26" s="134"/>
      <c r="C26" s="134"/>
      <c r="D26" s="134"/>
      <c r="E26" s="134"/>
      <c r="F26" s="134">
        <f t="shared" si="2"/>
        <v>0</v>
      </c>
      <c r="G26" s="138" t="s">
        <v>292</v>
      </c>
    </row>
    <row r="27" spans="1:7" ht="18" customHeight="1">
      <c r="A27" s="133"/>
      <c r="B27" s="134"/>
      <c r="C27" s="134"/>
      <c r="D27" s="134"/>
      <c r="E27" s="134"/>
      <c r="F27" s="134">
        <f t="shared" si="2"/>
        <v>0</v>
      </c>
      <c r="G27" s="138" t="s">
        <v>292</v>
      </c>
    </row>
    <row r="28" spans="1:7" ht="18" customHeight="1">
      <c r="A28" s="133"/>
      <c r="B28" s="134"/>
      <c r="C28" s="134"/>
      <c r="D28" s="134"/>
      <c r="E28" s="134"/>
      <c r="F28" s="134">
        <f t="shared" si="2"/>
        <v>0</v>
      </c>
      <c r="G28" s="138" t="s">
        <v>292</v>
      </c>
    </row>
    <row r="29" spans="1:7" ht="18" customHeight="1">
      <c r="A29" s="133"/>
      <c r="B29" s="134"/>
      <c r="C29" s="134"/>
      <c r="D29" s="134"/>
      <c r="E29" s="134"/>
      <c r="F29" s="134">
        <f t="shared" si="2"/>
        <v>0</v>
      </c>
      <c r="G29" s="138" t="s">
        <v>292</v>
      </c>
    </row>
    <row r="30" spans="1:7" ht="18" customHeight="1">
      <c r="A30" s="133"/>
      <c r="B30" s="134"/>
      <c r="C30" s="134"/>
      <c r="D30" s="134"/>
      <c r="E30" s="134"/>
      <c r="F30" s="134">
        <f t="shared" si="2"/>
        <v>0</v>
      </c>
      <c r="G30" s="138" t="s">
        <v>292</v>
      </c>
    </row>
    <row r="31" spans="1:7" ht="18" customHeight="1">
      <c r="A31" s="133"/>
      <c r="B31" s="134"/>
      <c r="C31" s="134"/>
      <c r="D31" s="134"/>
      <c r="E31" s="134"/>
      <c r="F31" s="134">
        <f t="shared" si="2"/>
        <v>0</v>
      </c>
      <c r="G31" s="138" t="s">
        <v>292</v>
      </c>
    </row>
    <row r="32" spans="1:7" ht="18" customHeight="1">
      <c r="A32" s="133"/>
      <c r="B32" s="134"/>
      <c r="C32" s="134"/>
      <c r="D32" s="134"/>
      <c r="E32" s="134"/>
      <c r="F32" s="134">
        <f t="shared" si="2"/>
        <v>0</v>
      </c>
      <c r="G32" s="138" t="s">
        <v>292</v>
      </c>
    </row>
    <row r="33" spans="1:7" ht="18" customHeight="1">
      <c r="A33" s="133"/>
      <c r="B33" s="134"/>
      <c r="C33" s="134"/>
      <c r="D33" s="134"/>
      <c r="E33" s="134"/>
      <c r="F33" s="134">
        <f t="shared" si="2"/>
        <v>0</v>
      </c>
      <c r="G33" s="138" t="s">
        <v>292</v>
      </c>
    </row>
    <row r="34" spans="1:7" ht="18" customHeight="1">
      <c r="A34" s="133"/>
      <c r="B34" s="134"/>
      <c r="C34" s="134"/>
      <c r="D34" s="134"/>
      <c r="E34" s="134"/>
      <c r="F34" s="134">
        <f t="shared" si="2"/>
        <v>0</v>
      </c>
      <c r="G34" s="138" t="s">
        <v>292</v>
      </c>
    </row>
    <row r="35" spans="1:7" ht="18" customHeight="1">
      <c r="A35" s="133"/>
      <c r="B35" s="134"/>
      <c r="C35" s="134"/>
      <c r="D35" s="134"/>
      <c r="E35" s="134"/>
      <c r="F35" s="134">
        <f t="shared" si="2"/>
        <v>0</v>
      </c>
      <c r="G35" s="138" t="s">
        <v>292</v>
      </c>
    </row>
    <row r="36" spans="1:7" ht="18" customHeight="1">
      <c r="A36" s="133"/>
      <c r="B36" s="134"/>
      <c r="C36" s="134"/>
      <c r="D36" s="134"/>
      <c r="E36" s="134"/>
      <c r="F36" s="134">
        <f t="shared" si="2"/>
        <v>0</v>
      </c>
      <c r="G36" s="138" t="s">
        <v>292</v>
      </c>
    </row>
    <row r="37" spans="1:7" ht="18" customHeight="1">
      <c r="A37" s="135"/>
      <c r="B37" s="136"/>
      <c r="C37" s="136"/>
      <c r="D37" s="136"/>
      <c r="E37" s="136"/>
      <c r="F37" s="136">
        <f t="shared" si="2"/>
        <v>0</v>
      </c>
      <c r="G37" s="138" t="s">
        <v>292</v>
      </c>
    </row>
    <row r="38" spans="1:7" ht="18" customHeight="1">
      <c r="C38" s="137" t="s">
        <v>291</v>
      </c>
      <c r="D38" s="139">
        <f>SUM(D23:D37)</f>
        <v>0</v>
      </c>
      <c r="E38" s="139">
        <f>SUM(E23:E37)</f>
        <v>0</v>
      </c>
      <c r="F38" s="139">
        <f>SUM(F23:F37)</f>
        <v>0</v>
      </c>
    </row>
  </sheetData>
  <mergeCells count="1">
    <mergeCell ref="D22:E22"/>
  </mergeCells>
  <phoneticPr fontId="2"/>
  <pageMargins left="0.46" right="0.2" top="0.75" bottom="0.46" header="0.3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EEF0-E5C2-48C6-870D-85F1B5E8670B}">
  <dimension ref="A1:AD44"/>
  <sheetViews>
    <sheetView view="pageBreakPreview" zoomScaleNormal="100" zoomScaleSheetLayoutView="100" workbookViewId="0">
      <selection activeCell="E3" sqref="E3:O3"/>
    </sheetView>
  </sheetViews>
  <sheetFormatPr defaultColWidth="2.75" defaultRowHeight="13.5"/>
  <cols>
    <col min="1" max="19" width="2.75" style="28"/>
    <col min="20" max="20" width="4" style="28" bestFit="1" customWidth="1"/>
    <col min="21" max="16384" width="2.75" style="28"/>
  </cols>
  <sheetData>
    <row r="1" spans="1:30" ht="18" customHeight="1">
      <c r="B1" s="29"/>
      <c r="C1" s="29"/>
      <c r="D1" s="29"/>
      <c r="E1" s="29"/>
      <c r="F1" s="29"/>
      <c r="G1" s="29"/>
      <c r="H1" s="29"/>
      <c r="I1" s="29"/>
      <c r="J1" s="29"/>
      <c r="K1" s="348" t="s">
        <v>152</v>
      </c>
      <c r="L1" s="348"/>
      <c r="M1" s="348"/>
      <c r="N1" s="348"/>
      <c r="O1" s="348"/>
      <c r="P1" s="348"/>
      <c r="Q1" s="348"/>
      <c r="R1" s="348"/>
      <c r="S1" s="348"/>
      <c r="T1" s="348"/>
    </row>
    <row r="2" spans="1:30" ht="18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50">
        <f ca="1">TODAY()</f>
        <v>45483</v>
      </c>
      <c r="V2" s="350"/>
      <c r="W2" s="350"/>
      <c r="X2" s="350"/>
      <c r="Y2" s="350"/>
      <c r="Z2" s="350"/>
      <c r="AA2" s="350"/>
      <c r="AB2" s="350"/>
      <c r="AC2" s="350"/>
      <c r="AD2" s="350"/>
    </row>
    <row r="3" spans="1:30" ht="21" customHeight="1">
      <c r="A3" s="351" t="s">
        <v>9</v>
      </c>
      <c r="B3" s="352"/>
      <c r="C3" s="352"/>
      <c r="D3" s="352"/>
      <c r="E3" s="353"/>
      <c r="F3" s="354"/>
      <c r="G3" s="354"/>
      <c r="H3" s="354"/>
      <c r="I3" s="354"/>
      <c r="J3" s="354"/>
      <c r="K3" s="354"/>
      <c r="L3" s="354"/>
      <c r="M3" s="354"/>
      <c r="N3" s="354"/>
      <c r="O3" s="355"/>
      <c r="P3" s="352" t="s">
        <v>25</v>
      </c>
      <c r="Q3" s="352"/>
      <c r="R3" s="352"/>
      <c r="S3" s="352"/>
      <c r="T3" s="356"/>
      <c r="U3" s="357"/>
      <c r="V3" s="357"/>
      <c r="W3" s="31" t="s">
        <v>153</v>
      </c>
      <c r="X3" s="358"/>
      <c r="Y3" s="358"/>
      <c r="Z3" s="359"/>
      <c r="AA3" s="360"/>
      <c r="AB3" s="360"/>
      <c r="AC3" s="361" t="s">
        <v>154</v>
      </c>
      <c r="AD3" s="362"/>
    </row>
    <row r="4" spans="1:30" ht="21" customHeight="1">
      <c r="A4" s="363" t="s">
        <v>16</v>
      </c>
      <c r="B4" s="364"/>
      <c r="C4" s="364"/>
      <c r="D4" s="364"/>
      <c r="E4" s="365"/>
      <c r="F4" s="366"/>
      <c r="G4" s="366"/>
      <c r="H4" s="366"/>
      <c r="I4" s="366"/>
      <c r="J4" s="366"/>
      <c r="K4" s="366"/>
      <c r="L4" s="366"/>
      <c r="M4" s="366"/>
      <c r="N4" s="366"/>
      <c r="O4" s="367"/>
      <c r="P4" s="364" t="s">
        <v>155</v>
      </c>
      <c r="Q4" s="364"/>
      <c r="R4" s="364"/>
      <c r="S4" s="364"/>
      <c r="T4" s="368"/>
      <c r="U4" s="369"/>
      <c r="V4" s="369"/>
      <c r="W4" s="369"/>
      <c r="X4" s="369"/>
      <c r="Y4" s="369"/>
      <c r="Z4" s="369"/>
      <c r="AA4" s="369"/>
      <c r="AB4" s="369"/>
      <c r="AC4" s="369"/>
      <c r="AD4" s="370"/>
    </row>
    <row r="5" spans="1:30" ht="21" customHeight="1">
      <c r="A5" s="363" t="s">
        <v>156</v>
      </c>
      <c r="B5" s="364"/>
      <c r="C5" s="364"/>
      <c r="D5" s="364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64" t="s">
        <v>157</v>
      </c>
      <c r="Q5" s="364"/>
      <c r="R5" s="364"/>
      <c r="S5" s="364"/>
      <c r="T5" s="372" t="s">
        <v>158</v>
      </c>
      <c r="U5" s="373"/>
      <c r="V5" s="373"/>
      <c r="W5" s="33" t="s">
        <v>20</v>
      </c>
      <c r="X5" s="33"/>
      <c r="Y5" s="374" t="s">
        <v>159</v>
      </c>
      <c r="Z5" s="374"/>
      <c r="AA5" s="374"/>
      <c r="AB5" s="374"/>
      <c r="AC5" s="374"/>
      <c r="AD5" s="34" t="s">
        <v>160</v>
      </c>
    </row>
    <row r="6" spans="1:30" ht="21" customHeight="1">
      <c r="A6" s="363" t="s">
        <v>161</v>
      </c>
      <c r="B6" s="364"/>
      <c r="C6" s="364"/>
      <c r="D6" s="364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64" t="s">
        <v>162</v>
      </c>
      <c r="Q6" s="364"/>
      <c r="R6" s="364"/>
      <c r="S6" s="364"/>
      <c r="T6" s="375"/>
      <c r="U6" s="376"/>
      <c r="V6" s="376"/>
      <c r="W6" s="376"/>
      <c r="X6" s="32" t="s">
        <v>163</v>
      </c>
      <c r="Y6" s="33"/>
      <c r="Z6" s="33"/>
      <c r="AA6" s="377">
        <f>T6/3.3</f>
        <v>0</v>
      </c>
      <c r="AB6" s="377"/>
      <c r="AC6" s="377"/>
      <c r="AD6" s="35" t="s">
        <v>122</v>
      </c>
    </row>
    <row r="7" spans="1:30" ht="21" customHeight="1" thickBot="1">
      <c r="A7" s="378" t="s">
        <v>17</v>
      </c>
      <c r="B7" s="379"/>
      <c r="C7" s="379"/>
      <c r="D7" s="379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79" t="s">
        <v>164</v>
      </c>
      <c r="Q7" s="379"/>
      <c r="R7" s="379"/>
      <c r="S7" s="379"/>
      <c r="T7" s="381"/>
      <c r="U7" s="382"/>
      <c r="V7" s="382"/>
      <c r="W7" s="382"/>
      <c r="X7" s="36" t="s">
        <v>163</v>
      </c>
      <c r="Y7" s="37"/>
      <c r="Z7" s="36"/>
      <c r="AA7" s="383">
        <f>T7/3.3</f>
        <v>0</v>
      </c>
      <c r="AB7" s="383"/>
      <c r="AC7" s="383"/>
      <c r="AD7" s="38" t="s">
        <v>122</v>
      </c>
    </row>
    <row r="8" spans="1:30" ht="21" customHeight="1" thickBot="1">
      <c r="A8" s="384" t="s">
        <v>165</v>
      </c>
      <c r="B8" s="385"/>
      <c r="C8" s="385"/>
      <c r="D8" s="386"/>
      <c r="E8" s="387"/>
      <c r="F8" s="388"/>
      <c r="G8" s="388"/>
      <c r="H8" s="388"/>
      <c r="I8" s="388"/>
      <c r="J8" s="388"/>
      <c r="K8" s="39" t="s">
        <v>123</v>
      </c>
      <c r="L8" s="389" t="s">
        <v>69</v>
      </c>
      <c r="M8" s="390"/>
      <c r="N8" s="391"/>
      <c r="O8" s="388" t="e">
        <f>E8/AA7</f>
        <v>#DIV/0!</v>
      </c>
      <c r="P8" s="388"/>
      <c r="Q8" s="388"/>
      <c r="R8" s="388"/>
      <c r="S8" s="388"/>
      <c r="T8" s="40" t="s">
        <v>123</v>
      </c>
      <c r="U8" s="41" t="s">
        <v>166</v>
      </c>
      <c r="V8" s="33"/>
      <c r="W8" s="33"/>
      <c r="X8" s="392">
        <f>E8*1.08</f>
        <v>0</v>
      </c>
      <c r="Y8" s="392"/>
      <c r="Z8" s="392"/>
      <c r="AA8" s="392"/>
      <c r="AB8" s="392"/>
      <c r="AC8" s="42" t="s">
        <v>167</v>
      </c>
      <c r="AD8" s="34"/>
    </row>
    <row r="9" spans="1:30" ht="21" customHeight="1">
      <c r="A9" s="393" t="s">
        <v>72</v>
      </c>
      <c r="B9" s="394"/>
      <c r="C9" s="394" t="s">
        <v>168</v>
      </c>
      <c r="D9" s="394"/>
      <c r="E9" s="394"/>
      <c r="F9" s="394"/>
      <c r="G9" s="394"/>
      <c r="H9" s="394"/>
      <c r="I9" s="394"/>
      <c r="J9" s="394"/>
      <c r="K9" s="394" t="s">
        <v>169</v>
      </c>
      <c r="L9" s="394"/>
      <c r="M9" s="394" t="s">
        <v>170</v>
      </c>
      <c r="N9" s="394"/>
      <c r="O9" s="394" t="s">
        <v>74</v>
      </c>
      <c r="P9" s="394"/>
      <c r="Q9" s="394"/>
      <c r="R9" s="394"/>
      <c r="S9" s="394"/>
      <c r="T9" s="394" t="s">
        <v>69</v>
      </c>
      <c r="U9" s="395"/>
      <c r="V9" s="372"/>
      <c r="W9" s="396" t="s">
        <v>77</v>
      </c>
      <c r="X9" s="395"/>
      <c r="Y9" s="395"/>
      <c r="Z9" s="395"/>
      <c r="AA9" s="395"/>
      <c r="AB9" s="395" t="s">
        <v>69</v>
      </c>
      <c r="AC9" s="395"/>
      <c r="AD9" s="397"/>
    </row>
    <row r="10" spans="1:30" ht="21" customHeight="1">
      <c r="A10" s="398" t="s">
        <v>171</v>
      </c>
      <c r="B10" s="395"/>
      <c r="C10" s="368" t="s">
        <v>172</v>
      </c>
      <c r="D10" s="369"/>
      <c r="E10" s="369"/>
      <c r="F10" s="369"/>
      <c r="G10" s="369"/>
      <c r="H10" s="369"/>
      <c r="I10" s="369"/>
      <c r="J10" s="399"/>
      <c r="K10" s="395">
        <v>1</v>
      </c>
      <c r="L10" s="395"/>
      <c r="M10" s="395" t="s">
        <v>173</v>
      </c>
      <c r="N10" s="395"/>
      <c r="O10" s="400">
        <f>[1]ＮＥＴ!F3</f>
        <v>0</v>
      </c>
      <c r="P10" s="400"/>
      <c r="Q10" s="400"/>
      <c r="R10" s="400"/>
      <c r="S10" s="400"/>
      <c r="T10" s="400" t="e">
        <f>O10/AA7</f>
        <v>#DIV/0!</v>
      </c>
      <c r="U10" s="400"/>
      <c r="V10" s="401"/>
      <c r="W10" s="402">
        <f>[1]ＮＥＴ!G3</f>
        <v>0</v>
      </c>
      <c r="X10" s="400"/>
      <c r="Y10" s="400"/>
      <c r="Z10" s="400"/>
      <c r="AA10" s="400"/>
      <c r="AB10" s="400" t="e">
        <f>W10/AA7</f>
        <v>#DIV/0!</v>
      </c>
      <c r="AC10" s="400"/>
      <c r="AD10" s="403"/>
    </row>
    <row r="11" spans="1:30" ht="21" customHeight="1">
      <c r="A11" s="398" t="s">
        <v>174</v>
      </c>
      <c r="B11" s="395"/>
      <c r="C11" s="368" t="s">
        <v>79</v>
      </c>
      <c r="D11" s="369" t="s">
        <v>175</v>
      </c>
      <c r="E11" s="369" t="s">
        <v>175</v>
      </c>
      <c r="F11" s="369" t="s">
        <v>175</v>
      </c>
      <c r="G11" s="369" t="s">
        <v>175</v>
      </c>
      <c r="H11" s="369" t="s">
        <v>175</v>
      </c>
      <c r="I11" s="369" t="s">
        <v>175</v>
      </c>
      <c r="J11" s="399" t="s">
        <v>175</v>
      </c>
      <c r="K11" s="395">
        <v>1</v>
      </c>
      <c r="L11" s="395"/>
      <c r="M11" s="395" t="s">
        <v>173</v>
      </c>
      <c r="N11" s="395"/>
      <c r="O11" s="400">
        <f>[1]ＮＥＴ!F4</f>
        <v>0</v>
      </c>
      <c r="P11" s="400"/>
      <c r="Q11" s="400"/>
      <c r="R11" s="400"/>
      <c r="S11" s="400"/>
      <c r="T11" s="401" t="e">
        <f>O11/AA7</f>
        <v>#DIV/0!</v>
      </c>
      <c r="U11" s="404"/>
      <c r="V11" s="405"/>
      <c r="W11" s="406">
        <f>[1]ＮＥＴ!G4</f>
        <v>0</v>
      </c>
      <c r="X11" s="404"/>
      <c r="Y11" s="404"/>
      <c r="Z11" s="404"/>
      <c r="AA11" s="407"/>
      <c r="AB11" s="400" t="e">
        <f>W11/AA7</f>
        <v>#DIV/0!</v>
      </c>
      <c r="AC11" s="400"/>
      <c r="AD11" s="403"/>
    </row>
    <row r="12" spans="1:30" ht="21" customHeight="1">
      <c r="A12" s="398" t="s">
        <v>176</v>
      </c>
      <c r="B12" s="395"/>
      <c r="C12" s="368" t="s">
        <v>177</v>
      </c>
      <c r="D12" s="369" t="s">
        <v>175</v>
      </c>
      <c r="E12" s="369" t="s">
        <v>175</v>
      </c>
      <c r="F12" s="369" t="s">
        <v>175</v>
      </c>
      <c r="G12" s="369" t="s">
        <v>175</v>
      </c>
      <c r="H12" s="369" t="s">
        <v>175</v>
      </c>
      <c r="I12" s="369" t="s">
        <v>175</v>
      </c>
      <c r="J12" s="399" t="s">
        <v>175</v>
      </c>
      <c r="K12" s="395">
        <v>1</v>
      </c>
      <c r="L12" s="395"/>
      <c r="M12" s="395" t="s">
        <v>173</v>
      </c>
      <c r="N12" s="395"/>
      <c r="O12" s="400">
        <f>[1]ＮＥＴ!F5</f>
        <v>0</v>
      </c>
      <c r="P12" s="400"/>
      <c r="Q12" s="400"/>
      <c r="R12" s="400"/>
      <c r="S12" s="400"/>
      <c r="T12" s="401" t="e">
        <f>O12/AA7</f>
        <v>#DIV/0!</v>
      </c>
      <c r="U12" s="404"/>
      <c r="V12" s="405"/>
      <c r="W12" s="406">
        <f>[1]ＮＥＴ!G5</f>
        <v>0</v>
      </c>
      <c r="X12" s="404"/>
      <c r="Y12" s="404"/>
      <c r="Z12" s="404"/>
      <c r="AA12" s="407"/>
      <c r="AB12" s="400" t="e">
        <f>W12/AA7</f>
        <v>#DIV/0!</v>
      </c>
      <c r="AC12" s="400"/>
      <c r="AD12" s="403"/>
    </row>
    <row r="13" spans="1:30" ht="21" customHeight="1">
      <c r="A13" s="398" t="s">
        <v>178</v>
      </c>
      <c r="B13" s="395"/>
      <c r="C13" s="368" t="s">
        <v>179</v>
      </c>
      <c r="D13" s="369"/>
      <c r="E13" s="369"/>
      <c r="F13" s="369"/>
      <c r="G13" s="369"/>
      <c r="H13" s="369"/>
      <c r="I13" s="369"/>
      <c r="J13" s="399"/>
      <c r="K13" s="395">
        <v>1</v>
      </c>
      <c r="L13" s="395"/>
      <c r="M13" s="395" t="s">
        <v>173</v>
      </c>
      <c r="N13" s="395"/>
      <c r="O13" s="400">
        <f>[1]ＮＥＴ!F6</f>
        <v>0</v>
      </c>
      <c r="P13" s="400"/>
      <c r="Q13" s="400"/>
      <c r="R13" s="400"/>
      <c r="S13" s="400"/>
      <c r="T13" s="401" t="e">
        <f>O13/AA7</f>
        <v>#DIV/0!</v>
      </c>
      <c r="U13" s="404"/>
      <c r="V13" s="405"/>
      <c r="W13" s="406">
        <f>[1]ＮＥＴ!G6</f>
        <v>0</v>
      </c>
      <c r="X13" s="404"/>
      <c r="Y13" s="404"/>
      <c r="Z13" s="404"/>
      <c r="AA13" s="407"/>
      <c r="AB13" s="400" t="e">
        <f>W13/AA7</f>
        <v>#DIV/0!</v>
      </c>
      <c r="AC13" s="400"/>
      <c r="AD13" s="403"/>
    </row>
    <row r="14" spans="1:30" ht="21" customHeight="1">
      <c r="A14" s="398" t="s">
        <v>180</v>
      </c>
      <c r="B14" s="395"/>
      <c r="C14" s="368" t="s">
        <v>181</v>
      </c>
      <c r="D14" s="369"/>
      <c r="E14" s="369"/>
      <c r="F14" s="369"/>
      <c r="G14" s="369"/>
      <c r="H14" s="369"/>
      <c r="I14" s="369"/>
      <c r="J14" s="399"/>
      <c r="K14" s="395">
        <v>1</v>
      </c>
      <c r="L14" s="395"/>
      <c r="M14" s="395" t="s">
        <v>173</v>
      </c>
      <c r="N14" s="395"/>
      <c r="O14" s="415">
        <f>[1]ＮＥＴ!F7</f>
        <v>0</v>
      </c>
      <c r="P14" s="415"/>
      <c r="Q14" s="415"/>
      <c r="R14" s="415"/>
      <c r="S14" s="415"/>
      <c r="T14" s="401" t="e">
        <f>O14/AA7</f>
        <v>#DIV/0!</v>
      </c>
      <c r="U14" s="404"/>
      <c r="V14" s="405"/>
      <c r="W14" s="406">
        <f>[1]ＮＥＴ!G7</f>
        <v>0</v>
      </c>
      <c r="X14" s="404"/>
      <c r="Y14" s="404"/>
      <c r="Z14" s="404"/>
      <c r="AA14" s="407"/>
      <c r="AB14" s="400" t="e">
        <f>W14/AA7</f>
        <v>#DIV/0!</v>
      </c>
      <c r="AC14" s="400"/>
      <c r="AD14" s="403"/>
    </row>
    <row r="15" spans="1:30" ht="21" customHeight="1">
      <c r="A15" s="398" t="s">
        <v>182</v>
      </c>
      <c r="B15" s="395"/>
      <c r="C15" s="408" t="s">
        <v>183</v>
      </c>
      <c r="D15" s="408"/>
      <c r="E15" s="408"/>
      <c r="F15" s="408"/>
      <c r="G15" s="408"/>
      <c r="H15" s="408"/>
      <c r="I15" s="408"/>
      <c r="J15" s="408"/>
      <c r="K15" s="394">
        <v>1</v>
      </c>
      <c r="L15" s="394"/>
      <c r="M15" s="394" t="s">
        <v>173</v>
      </c>
      <c r="N15" s="394"/>
      <c r="O15" s="409">
        <f>[1]ＮＥＴ!F8</f>
        <v>0</v>
      </c>
      <c r="P15" s="410"/>
      <c r="Q15" s="410"/>
      <c r="R15" s="410"/>
      <c r="S15" s="411"/>
      <c r="T15" s="412" t="e">
        <f>O15/AA7</f>
        <v>#DIV/0!</v>
      </c>
      <c r="U15" s="413"/>
      <c r="V15" s="414"/>
      <c r="W15" s="406">
        <f>[1]ＮＥＴ!G8</f>
        <v>0</v>
      </c>
      <c r="X15" s="404"/>
      <c r="Y15" s="404"/>
      <c r="Z15" s="404"/>
      <c r="AA15" s="407"/>
      <c r="AB15" s="415" t="e">
        <f>W15/AA7</f>
        <v>#DIV/0!</v>
      </c>
      <c r="AC15" s="415"/>
      <c r="AD15" s="416"/>
    </row>
    <row r="16" spans="1:30" ht="21" customHeight="1">
      <c r="A16" s="398" t="s">
        <v>184</v>
      </c>
      <c r="B16" s="395"/>
      <c r="C16" s="368" t="s">
        <v>90</v>
      </c>
      <c r="D16" s="369"/>
      <c r="E16" s="369"/>
      <c r="F16" s="369"/>
      <c r="G16" s="369"/>
      <c r="H16" s="369"/>
      <c r="I16" s="369"/>
      <c r="J16" s="399"/>
      <c r="K16" s="394">
        <v>1</v>
      </c>
      <c r="L16" s="394"/>
      <c r="M16" s="394" t="s">
        <v>173</v>
      </c>
      <c r="N16" s="394"/>
      <c r="O16" s="417">
        <f>[1]ＮＥＴ!F9</f>
        <v>0</v>
      </c>
      <c r="P16" s="417"/>
      <c r="Q16" s="417"/>
      <c r="R16" s="417"/>
      <c r="S16" s="417"/>
      <c r="T16" s="401" t="e">
        <f>O16/AA7</f>
        <v>#DIV/0!</v>
      </c>
      <c r="U16" s="404"/>
      <c r="V16" s="405"/>
      <c r="W16" s="406">
        <f>[1]ＮＥＴ!G9</f>
        <v>0</v>
      </c>
      <c r="X16" s="404"/>
      <c r="Y16" s="404"/>
      <c r="Z16" s="404"/>
      <c r="AA16" s="407"/>
      <c r="AB16" s="417" t="e">
        <f>W16/AA7</f>
        <v>#DIV/0!</v>
      </c>
      <c r="AC16" s="417"/>
      <c r="AD16" s="418"/>
    </row>
    <row r="17" spans="1:30" ht="21" customHeight="1" thickBot="1">
      <c r="A17" s="419"/>
      <c r="B17" s="420"/>
      <c r="C17" s="421"/>
      <c r="D17" s="422"/>
      <c r="E17" s="422"/>
      <c r="F17" s="422"/>
      <c r="G17" s="422"/>
      <c r="H17" s="422"/>
      <c r="I17" s="422"/>
      <c r="J17" s="423"/>
      <c r="K17" s="420"/>
      <c r="L17" s="420"/>
      <c r="M17" s="420"/>
      <c r="N17" s="420"/>
      <c r="O17" s="417"/>
      <c r="P17" s="417"/>
      <c r="Q17" s="417"/>
      <c r="R17" s="417"/>
      <c r="S17" s="417"/>
      <c r="T17" s="424" t="e">
        <f>O17/AA7</f>
        <v>#DIV/0!</v>
      </c>
      <c r="U17" s="425"/>
      <c r="V17" s="426"/>
      <c r="W17" s="427"/>
      <c r="X17" s="417"/>
      <c r="Y17" s="417"/>
      <c r="Z17" s="417"/>
      <c r="AA17" s="417"/>
      <c r="AB17" s="417" t="e">
        <f>W17/AA7</f>
        <v>#DIV/0!</v>
      </c>
      <c r="AC17" s="417"/>
      <c r="AD17" s="418"/>
    </row>
    <row r="18" spans="1:30" ht="21" customHeight="1" thickTop="1" thickBot="1">
      <c r="A18" s="444" t="s">
        <v>185</v>
      </c>
      <c r="B18" s="445"/>
      <c r="C18" s="446" t="s">
        <v>94</v>
      </c>
      <c r="D18" s="446"/>
      <c r="E18" s="446"/>
      <c r="F18" s="446"/>
      <c r="G18" s="446"/>
      <c r="H18" s="446"/>
      <c r="I18" s="446"/>
      <c r="J18" s="446"/>
      <c r="K18" s="447">
        <v>1</v>
      </c>
      <c r="L18" s="448"/>
      <c r="M18" s="447" t="s">
        <v>173</v>
      </c>
      <c r="N18" s="448"/>
      <c r="O18" s="431">
        <f>[1]ＮＥＴ!F11</f>
        <v>0</v>
      </c>
      <c r="P18" s="431"/>
      <c r="Q18" s="431"/>
      <c r="R18" s="431"/>
      <c r="S18" s="431"/>
      <c r="T18" s="431" t="e">
        <f>O18/AA7</f>
        <v>#DIV/0!</v>
      </c>
      <c r="U18" s="431"/>
      <c r="V18" s="449"/>
      <c r="W18" s="428">
        <f>[1]ＮＥＴ!G11</f>
        <v>0</v>
      </c>
      <c r="X18" s="429"/>
      <c r="Y18" s="429"/>
      <c r="Z18" s="429"/>
      <c r="AA18" s="430"/>
      <c r="AB18" s="431" t="e">
        <f>W18/AA7</f>
        <v>#DIV/0!</v>
      </c>
      <c r="AC18" s="431"/>
      <c r="AD18" s="432"/>
    </row>
    <row r="19" spans="1:30" ht="21" customHeight="1" thickTop="1" thickBot="1">
      <c r="A19" s="433"/>
      <c r="B19" s="434"/>
      <c r="C19" s="435" t="s">
        <v>186</v>
      </c>
      <c r="D19" s="436"/>
      <c r="E19" s="436"/>
      <c r="F19" s="436"/>
      <c r="G19" s="436"/>
      <c r="H19" s="436"/>
      <c r="I19" s="436"/>
      <c r="J19" s="437"/>
      <c r="K19" s="434"/>
      <c r="L19" s="434"/>
      <c r="M19" s="434"/>
      <c r="N19" s="434"/>
      <c r="O19" s="438">
        <f>SUM(O10:S18)</f>
        <v>0</v>
      </c>
      <c r="P19" s="438"/>
      <c r="Q19" s="438"/>
      <c r="R19" s="438"/>
      <c r="S19" s="438"/>
      <c r="T19" s="439" t="e">
        <f>SUM(T10:V18)</f>
        <v>#DIV/0!</v>
      </c>
      <c r="U19" s="440"/>
      <c r="V19" s="441"/>
      <c r="W19" s="442">
        <f>SUM(W10:AA18)</f>
        <v>0</v>
      </c>
      <c r="X19" s="438"/>
      <c r="Y19" s="438"/>
      <c r="Z19" s="438"/>
      <c r="AA19" s="438"/>
      <c r="AB19" s="438" t="e">
        <f>SUM(AB10:AD18)</f>
        <v>#DIV/0!</v>
      </c>
      <c r="AC19" s="438"/>
      <c r="AD19" s="443"/>
    </row>
    <row r="20" spans="1:30" ht="21" customHeight="1" thickTop="1" thickBo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4"/>
      <c r="P20" s="44"/>
      <c r="Q20" s="44"/>
      <c r="R20" s="44"/>
      <c r="S20" s="44" t="s">
        <v>187</v>
      </c>
      <c r="T20" s="44"/>
      <c r="U20" s="44" t="s">
        <v>75</v>
      </c>
      <c r="V20" s="44"/>
      <c r="W20" s="442">
        <f>SUM(W10:AA17)</f>
        <v>0</v>
      </c>
      <c r="X20" s="438"/>
      <c r="Y20" s="438"/>
      <c r="Z20" s="438"/>
      <c r="AA20" s="438"/>
      <c r="AB20" s="438" t="e">
        <f>W20/AA7</f>
        <v>#DIV/0!</v>
      </c>
      <c r="AC20" s="438"/>
      <c r="AD20" s="443"/>
    </row>
    <row r="21" spans="1:30" ht="21" customHeight="1" thickBot="1">
      <c r="A21" s="450" t="s">
        <v>188</v>
      </c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50"/>
      <c r="W21" s="450"/>
      <c r="X21" s="450"/>
      <c r="Y21" s="450"/>
      <c r="Z21" s="450"/>
      <c r="AA21" s="450"/>
      <c r="AB21" s="450"/>
      <c r="AC21" s="450"/>
      <c r="AD21" s="450"/>
    </row>
    <row r="22" spans="1:30" ht="21" customHeight="1">
      <c r="A22" s="351" t="s">
        <v>9</v>
      </c>
      <c r="B22" s="352"/>
      <c r="C22" s="352"/>
      <c r="D22" s="352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352" t="s">
        <v>25</v>
      </c>
      <c r="Q22" s="352"/>
      <c r="R22" s="352"/>
      <c r="S22" s="352"/>
      <c r="T22" s="356"/>
      <c r="U22" s="357"/>
      <c r="V22" s="357"/>
      <c r="W22" s="31" t="s">
        <v>153</v>
      </c>
      <c r="X22" s="358"/>
      <c r="Y22" s="358"/>
      <c r="Z22" s="359"/>
      <c r="AA22" s="360"/>
      <c r="AB22" s="360"/>
      <c r="AC22" s="361" t="s">
        <v>154</v>
      </c>
      <c r="AD22" s="362"/>
    </row>
    <row r="23" spans="1:30" ht="21" customHeight="1">
      <c r="A23" s="363" t="s">
        <v>16</v>
      </c>
      <c r="B23" s="364"/>
      <c r="C23" s="364"/>
      <c r="D23" s="364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364" t="s">
        <v>155</v>
      </c>
      <c r="Q23" s="364"/>
      <c r="R23" s="364"/>
      <c r="S23" s="364"/>
      <c r="T23" s="368"/>
      <c r="U23" s="369"/>
      <c r="V23" s="369"/>
      <c r="W23" s="369"/>
      <c r="X23" s="369"/>
      <c r="Y23" s="369"/>
      <c r="Z23" s="369"/>
      <c r="AA23" s="369"/>
      <c r="AB23" s="369"/>
      <c r="AC23" s="369"/>
      <c r="AD23" s="370"/>
    </row>
    <row r="24" spans="1:30" ht="21" customHeight="1">
      <c r="A24" s="363" t="s">
        <v>156</v>
      </c>
      <c r="B24" s="364"/>
      <c r="C24" s="364"/>
      <c r="D24" s="364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364" t="s">
        <v>157</v>
      </c>
      <c r="Q24" s="364"/>
      <c r="R24" s="364"/>
      <c r="S24" s="364"/>
      <c r="T24" s="372" t="s">
        <v>158</v>
      </c>
      <c r="U24" s="373"/>
      <c r="V24" s="373"/>
      <c r="W24" s="33" t="s">
        <v>20</v>
      </c>
      <c r="X24" s="33"/>
      <c r="Y24" s="374" t="s">
        <v>159</v>
      </c>
      <c r="Z24" s="374"/>
      <c r="AA24" s="374"/>
      <c r="AB24" s="374"/>
      <c r="AC24" s="374"/>
      <c r="AD24" s="34" t="s">
        <v>160</v>
      </c>
    </row>
    <row r="25" spans="1:30" ht="21" customHeight="1">
      <c r="A25" s="363" t="s">
        <v>161</v>
      </c>
      <c r="B25" s="364"/>
      <c r="C25" s="364"/>
      <c r="D25" s="364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364" t="s">
        <v>162</v>
      </c>
      <c r="Q25" s="364"/>
      <c r="R25" s="364"/>
      <c r="S25" s="364"/>
      <c r="T25" s="375"/>
      <c r="U25" s="376"/>
      <c r="V25" s="376"/>
      <c r="W25" s="376"/>
      <c r="X25" s="32" t="s">
        <v>163</v>
      </c>
      <c r="Y25" s="33"/>
      <c r="Z25" s="33"/>
      <c r="AA25" s="377">
        <f>T25/3.3</f>
        <v>0</v>
      </c>
      <c r="AB25" s="377"/>
      <c r="AC25" s="377"/>
      <c r="AD25" s="35" t="s">
        <v>122</v>
      </c>
    </row>
    <row r="26" spans="1:30" ht="21" customHeight="1">
      <c r="A26" s="363" t="s">
        <v>17</v>
      </c>
      <c r="B26" s="364"/>
      <c r="C26" s="364"/>
      <c r="D26" s="364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364" t="s">
        <v>164</v>
      </c>
      <c r="Q26" s="364"/>
      <c r="R26" s="364"/>
      <c r="S26" s="364"/>
      <c r="T26" s="381"/>
      <c r="U26" s="382"/>
      <c r="V26" s="382"/>
      <c r="W26" s="382"/>
      <c r="X26" s="36" t="s">
        <v>163</v>
      </c>
      <c r="Y26" s="37"/>
      <c r="Z26" s="36"/>
      <c r="AA26" s="383">
        <f>T26/3.3</f>
        <v>0</v>
      </c>
      <c r="AB26" s="383"/>
      <c r="AC26" s="383"/>
      <c r="AD26" s="38" t="s">
        <v>122</v>
      </c>
    </row>
    <row r="27" spans="1:30" ht="21" customHeight="1">
      <c r="A27" s="453" t="s">
        <v>166</v>
      </c>
      <c r="B27" s="454"/>
      <c r="C27" s="454"/>
      <c r="D27" s="454"/>
      <c r="E27" s="454"/>
      <c r="F27" s="454"/>
      <c r="G27" s="454"/>
      <c r="H27" s="454"/>
      <c r="I27" s="454"/>
      <c r="J27" s="454"/>
      <c r="K27" s="454"/>
      <c r="L27" s="454"/>
      <c r="M27" s="454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  <c r="AB27" s="454"/>
      <c r="AC27" s="454"/>
      <c r="AD27" s="455"/>
    </row>
    <row r="28" spans="1:30" ht="21" customHeight="1">
      <c r="A28" s="398" t="s">
        <v>72</v>
      </c>
      <c r="B28" s="395"/>
      <c r="C28" s="395" t="s">
        <v>168</v>
      </c>
      <c r="D28" s="395"/>
      <c r="E28" s="395"/>
      <c r="F28" s="395"/>
      <c r="G28" s="395"/>
      <c r="H28" s="395"/>
      <c r="I28" s="395"/>
      <c r="J28" s="395"/>
      <c r="K28" s="395" t="s">
        <v>169</v>
      </c>
      <c r="L28" s="395"/>
      <c r="M28" s="395" t="s">
        <v>170</v>
      </c>
      <c r="N28" s="395"/>
      <c r="O28" s="395" t="s">
        <v>189</v>
      </c>
      <c r="P28" s="395"/>
      <c r="Q28" s="395"/>
      <c r="R28" s="395"/>
      <c r="S28" s="395"/>
      <c r="T28" s="395" t="s">
        <v>69</v>
      </c>
      <c r="U28" s="395"/>
      <c r="V28" s="372"/>
      <c r="W28" s="396" t="s">
        <v>190</v>
      </c>
      <c r="X28" s="395"/>
      <c r="Y28" s="395"/>
      <c r="Z28" s="395"/>
      <c r="AA28" s="395"/>
      <c r="AB28" s="395" t="s">
        <v>69</v>
      </c>
      <c r="AC28" s="395"/>
      <c r="AD28" s="397"/>
    </row>
    <row r="29" spans="1:30" ht="21" customHeight="1">
      <c r="A29" s="398" t="s">
        <v>171</v>
      </c>
      <c r="B29" s="395"/>
      <c r="C29" s="371" t="s">
        <v>172</v>
      </c>
      <c r="D29" s="371"/>
      <c r="E29" s="371"/>
      <c r="F29" s="371"/>
      <c r="G29" s="371"/>
      <c r="H29" s="371"/>
      <c r="I29" s="371"/>
      <c r="J29" s="371"/>
      <c r="K29" s="395">
        <v>1</v>
      </c>
      <c r="L29" s="395"/>
      <c r="M29" s="395" t="s">
        <v>173</v>
      </c>
      <c r="N29" s="395"/>
      <c r="O29" s="461"/>
      <c r="P29" s="461"/>
      <c r="Q29" s="461"/>
      <c r="R29" s="461"/>
      <c r="S29" s="461"/>
      <c r="T29" s="467" t="e">
        <f>O29/AA26</f>
        <v>#DIV/0!</v>
      </c>
      <c r="U29" s="467"/>
      <c r="V29" s="458"/>
      <c r="W29" s="456"/>
      <c r="X29" s="457"/>
      <c r="Y29" s="457"/>
      <c r="Z29" s="457"/>
      <c r="AA29" s="457"/>
      <c r="AB29" s="458" t="e">
        <f>W29/AA26</f>
        <v>#DIV/0!</v>
      </c>
      <c r="AC29" s="459"/>
      <c r="AD29" s="460"/>
    </row>
    <row r="30" spans="1:30" ht="21" customHeight="1">
      <c r="A30" s="398" t="s">
        <v>174</v>
      </c>
      <c r="B30" s="395"/>
      <c r="C30" s="371" t="s">
        <v>79</v>
      </c>
      <c r="D30" s="371" t="s">
        <v>175</v>
      </c>
      <c r="E30" s="371" t="s">
        <v>175</v>
      </c>
      <c r="F30" s="371" t="s">
        <v>175</v>
      </c>
      <c r="G30" s="371" t="s">
        <v>175</v>
      </c>
      <c r="H30" s="371" t="s">
        <v>175</v>
      </c>
      <c r="I30" s="371" t="s">
        <v>175</v>
      </c>
      <c r="J30" s="371" t="s">
        <v>175</v>
      </c>
      <c r="K30" s="395">
        <v>1</v>
      </c>
      <c r="L30" s="395"/>
      <c r="M30" s="395" t="s">
        <v>173</v>
      </c>
      <c r="N30" s="395"/>
      <c r="O30" s="461"/>
      <c r="P30" s="461"/>
      <c r="Q30" s="461"/>
      <c r="R30" s="461"/>
      <c r="S30" s="461"/>
      <c r="T30" s="462" t="e">
        <f>O30/AA26</f>
        <v>#DIV/0!</v>
      </c>
      <c r="U30" s="462"/>
      <c r="V30" s="463"/>
      <c r="W30" s="464"/>
      <c r="X30" s="465"/>
      <c r="Y30" s="465"/>
      <c r="Z30" s="465"/>
      <c r="AA30" s="465"/>
      <c r="AB30" s="462" t="e">
        <f>W30/AA26</f>
        <v>#DIV/0!</v>
      </c>
      <c r="AC30" s="462"/>
      <c r="AD30" s="466"/>
    </row>
    <row r="31" spans="1:30" ht="21" customHeight="1">
      <c r="A31" s="398" t="s">
        <v>176</v>
      </c>
      <c r="B31" s="395"/>
      <c r="C31" s="371" t="s">
        <v>177</v>
      </c>
      <c r="D31" s="371" t="s">
        <v>175</v>
      </c>
      <c r="E31" s="371" t="s">
        <v>175</v>
      </c>
      <c r="F31" s="371" t="s">
        <v>175</v>
      </c>
      <c r="G31" s="371" t="s">
        <v>175</v>
      </c>
      <c r="H31" s="371" t="s">
        <v>175</v>
      </c>
      <c r="I31" s="371" t="s">
        <v>175</v>
      </c>
      <c r="J31" s="371" t="s">
        <v>175</v>
      </c>
      <c r="K31" s="395">
        <v>1</v>
      </c>
      <c r="L31" s="395"/>
      <c r="M31" s="395" t="s">
        <v>173</v>
      </c>
      <c r="N31" s="395"/>
      <c r="O31" s="461"/>
      <c r="P31" s="461"/>
      <c r="Q31" s="461"/>
      <c r="R31" s="461"/>
      <c r="S31" s="461"/>
      <c r="T31" s="462" t="e">
        <f>O31/AA26</f>
        <v>#DIV/0!</v>
      </c>
      <c r="U31" s="462"/>
      <c r="V31" s="463"/>
      <c r="W31" s="468"/>
      <c r="X31" s="469"/>
      <c r="Y31" s="469"/>
      <c r="Z31" s="469"/>
      <c r="AA31" s="469"/>
      <c r="AB31" s="462" t="e">
        <f>W31/AA26</f>
        <v>#DIV/0!</v>
      </c>
      <c r="AC31" s="462"/>
      <c r="AD31" s="466"/>
    </row>
    <row r="32" spans="1:30" ht="21" customHeight="1">
      <c r="A32" s="398" t="s">
        <v>178</v>
      </c>
      <c r="B32" s="395"/>
      <c r="C32" s="380" t="s">
        <v>179</v>
      </c>
      <c r="D32" s="380"/>
      <c r="E32" s="380"/>
      <c r="F32" s="380"/>
      <c r="G32" s="380"/>
      <c r="H32" s="380"/>
      <c r="I32" s="380"/>
      <c r="J32" s="380"/>
      <c r="K32" s="420">
        <v>1</v>
      </c>
      <c r="L32" s="420"/>
      <c r="M32" s="420" t="s">
        <v>173</v>
      </c>
      <c r="N32" s="420"/>
      <c r="O32" s="470"/>
      <c r="P32" s="470"/>
      <c r="Q32" s="470"/>
      <c r="R32" s="470"/>
      <c r="S32" s="470"/>
      <c r="T32" s="462" t="e">
        <f>O32/AA26</f>
        <v>#DIV/0!</v>
      </c>
      <c r="U32" s="462"/>
      <c r="V32" s="463"/>
      <c r="W32" s="468"/>
      <c r="X32" s="469"/>
      <c r="Y32" s="469"/>
      <c r="Z32" s="469"/>
      <c r="AA32" s="469"/>
      <c r="AB32" s="462" t="e">
        <f>W32/AA26</f>
        <v>#DIV/0!</v>
      </c>
      <c r="AC32" s="462"/>
      <c r="AD32" s="466"/>
    </row>
    <row r="33" spans="1:30" ht="21" customHeight="1">
      <c r="A33" s="398" t="s">
        <v>180</v>
      </c>
      <c r="B33" s="395"/>
      <c r="C33" s="371" t="s">
        <v>181</v>
      </c>
      <c r="D33" s="371"/>
      <c r="E33" s="371"/>
      <c r="F33" s="371"/>
      <c r="G33" s="371"/>
      <c r="H33" s="371"/>
      <c r="I33" s="371"/>
      <c r="J33" s="371"/>
      <c r="K33" s="420">
        <v>1</v>
      </c>
      <c r="L33" s="420"/>
      <c r="M33" s="420" t="s">
        <v>173</v>
      </c>
      <c r="N33" s="420"/>
      <c r="O33" s="461"/>
      <c r="P33" s="461"/>
      <c r="Q33" s="461"/>
      <c r="R33" s="461"/>
      <c r="S33" s="461"/>
      <c r="T33" s="462" t="e">
        <f>O33/AA26</f>
        <v>#DIV/0!</v>
      </c>
      <c r="U33" s="462"/>
      <c r="V33" s="463"/>
      <c r="W33" s="468"/>
      <c r="X33" s="469"/>
      <c r="Y33" s="469"/>
      <c r="Z33" s="469"/>
      <c r="AA33" s="469"/>
      <c r="AB33" s="462" t="e">
        <f>W33/AA26</f>
        <v>#DIV/0!</v>
      </c>
      <c r="AC33" s="462"/>
      <c r="AD33" s="466"/>
    </row>
    <row r="34" spans="1:30" ht="21" customHeight="1">
      <c r="A34" s="398" t="s">
        <v>182</v>
      </c>
      <c r="B34" s="395"/>
      <c r="C34" s="371" t="s">
        <v>183</v>
      </c>
      <c r="D34" s="371"/>
      <c r="E34" s="371"/>
      <c r="F34" s="371"/>
      <c r="G34" s="371"/>
      <c r="H34" s="371"/>
      <c r="I34" s="371"/>
      <c r="J34" s="371"/>
      <c r="K34" s="395">
        <v>1</v>
      </c>
      <c r="L34" s="395"/>
      <c r="M34" s="395" t="s">
        <v>173</v>
      </c>
      <c r="N34" s="395"/>
      <c r="O34" s="461"/>
      <c r="P34" s="461"/>
      <c r="Q34" s="461"/>
      <c r="R34" s="461"/>
      <c r="S34" s="461"/>
      <c r="T34" s="462" t="e">
        <f>O34/AA26</f>
        <v>#DIV/0!</v>
      </c>
      <c r="U34" s="462"/>
      <c r="V34" s="463"/>
      <c r="W34" s="468"/>
      <c r="X34" s="469"/>
      <c r="Y34" s="469"/>
      <c r="Z34" s="469"/>
      <c r="AA34" s="469"/>
      <c r="AB34" s="462" t="e">
        <f>W34/AA26</f>
        <v>#DIV/0!</v>
      </c>
      <c r="AC34" s="462"/>
      <c r="AD34" s="466"/>
    </row>
    <row r="35" spans="1:30" ht="21" customHeight="1">
      <c r="A35" s="398" t="s">
        <v>184</v>
      </c>
      <c r="B35" s="395"/>
      <c r="C35" s="371" t="s">
        <v>90</v>
      </c>
      <c r="D35" s="371"/>
      <c r="E35" s="371"/>
      <c r="F35" s="371"/>
      <c r="G35" s="371"/>
      <c r="H35" s="371"/>
      <c r="I35" s="371"/>
      <c r="J35" s="371"/>
      <c r="K35" s="395">
        <v>1</v>
      </c>
      <c r="L35" s="395"/>
      <c r="M35" s="395" t="s">
        <v>173</v>
      </c>
      <c r="N35" s="395"/>
      <c r="O35" s="461"/>
      <c r="P35" s="461"/>
      <c r="Q35" s="461"/>
      <c r="R35" s="461"/>
      <c r="S35" s="461"/>
      <c r="T35" s="462" t="e">
        <f>O35/AA26</f>
        <v>#DIV/0!</v>
      </c>
      <c r="U35" s="462"/>
      <c r="V35" s="463"/>
      <c r="W35" s="468"/>
      <c r="X35" s="469"/>
      <c r="Y35" s="469"/>
      <c r="Z35" s="469"/>
      <c r="AA35" s="469"/>
      <c r="AB35" s="462" t="e">
        <f>W35/AA26</f>
        <v>#DIV/0!</v>
      </c>
      <c r="AC35" s="462"/>
      <c r="AD35" s="466"/>
    </row>
    <row r="36" spans="1:30" ht="21" customHeight="1" thickBot="1">
      <c r="A36" s="419"/>
      <c r="B36" s="420"/>
      <c r="C36" s="380"/>
      <c r="D36" s="380"/>
      <c r="E36" s="380"/>
      <c r="F36" s="380"/>
      <c r="G36" s="380"/>
      <c r="H36" s="380"/>
      <c r="I36" s="380"/>
      <c r="J36" s="380"/>
      <c r="K36" s="420"/>
      <c r="L36" s="420"/>
      <c r="M36" s="420"/>
      <c r="N36" s="420"/>
      <c r="O36" s="470"/>
      <c r="P36" s="470"/>
      <c r="Q36" s="470"/>
      <c r="R36" s="470"/>
      <c r="S36" s="470"/>
      <c r="T36" s="471" t="e">
        <f>O36/AA26</f>
        <v>#DIV/0!</v>
      </c>
      <c r="U36" s="471"/>
      <c r="V36" s="472"/>
      <c r="W36" s="473"/>
      <c r="X36" s="474"/>
      <c r="Y36" s="474"/>
      <c r="Z36" s="474"/>
      <c r="AA36" s="474"/>
      <c r="AB36" s="471" t="e">
        <f>W36/AA26</f>
        <v>#DIV/0!</v>
      </c>
      <c r="AC36" s="471"/>
      <c r="AD36" s="475"/>
    </row>
    <row r="37" spans="1:30" ht="21" customHeight="1" thickTop="1" thickBot="1">
      <c r="A37" s="444" t="s">
        <v>185</v>
      </c>
      <c r="B37" s="445"/>
      <c r="C37" s="490" t="s">
        <v>94</v>
      </c>
      <c r="D37" s="491"/>
      <c r="E37" s="491"/>
      <c r="F37" s="491"/>
      <c r="G37" s="491"/>
      <c r="H37" s="491"/>
      <c r="I37" s="491"/>
      <c r="J37" s="492"/>
      <c r="K37" s="447">
        <v>1</v>
      </c>
      <c r="L37" s="448"/>
      <c r="M37" s="447" t="s">
        <v>173</v>
      </c>
      <c r="N37" s="448"/>
      <c r="O37" s="493"/>
      <c r="P37" s="494"/>
      <c r="Q37" s="494"/>
      <c r="R37" s="494"/>
      <c r="S37" s="495"/>
      <c r="T37" s="482" t="e">
        <f>O37/AA26</f>
        <v>#DIV/0!</v>
      </c>
      <c r="U37" s="483"/>
      <c r="V37" s="496"/>
      <c r="W37" s="479"/>
      <c r="X37" s="480"/>
      <c r="Y37" s="480"/>
      <c r="Z37" s="480"/>
      <c r="AA37" s="481"/>
      <c r="AB37" s="482" t="e">
        <f>W37/AA26</f>
        <v>#DIV/0!</v>
      </c>
      <c r="AC37" s="483"/>
      <c r="AD37" s="484"/>
    </row>
    <row r="38" spans="1:30" ht="21" customHeight="1" thickTop="1" thickBot="1">
      <c r="A38" s="433"/>
      <c r="B38" s="434"/>
      <c r="C38" s="435" t="s">
        <v>186</v>
      </c>
      <c r="D38" s="436"/>
      <c r="E38" s="436"/>
      <c r="F38" s="436"/>
      <c r="G38" s="436"/>
      <c r="H38" s="436"/>
      <c r="I38" s="436"/>
      <c r="J38" s="437"/>
      <c r="K38" s="434"/>
      <c r="L38" s="434"/>
      <c r="M38" s="434"/>
      <c r="N38" s="434"/>
      <c r="O38" s="485">
        <f>SUM(O29:S37)</f>
        <v>0</v>
      </c>
      <c r="P38" s="485"/>
      <c r="Q38" s="485"/>
      <c r="R38" s="485"/>
      <c r="S38" s="485"/>
      <c r="T38" s="486" t="e">
        <f>SUM(T29:V37)</f>
        <v>#DIV/0!</v>
      </c>
      <c r="U38" s="486"/>
      <c r="V38" s="487"/>
      <c r="W38" s="488">
        <f>SUM(W29:AA37)</f>
        <v>0</v>
      </c>
      <c r="X38" s="485"/>
      <c r="Y38" s="485"/>
      <c r="Z38" s="485"/>
      <c r="AA38" s="485"/>
      <c r="AB38" s="486" t="e">
        <f>SUM(AB29:AD37)</f>
        <v>#DIV/0!</v>
      </c>
      <c r="AC38" s="486"/>
      <c r="AD38" s="489"/>
    </row>
    <row r="39" spans="1:30" ht="18" customHeight="1" thickBot="1">
      <c r="A39" s="476"/>
      <c r="B39" s="476"/>
      <c r="C39" s="476"/>
      <c r="D39" s="476"/>
      <c r="E39" s="476"/>
      <c r="F39" s="476"/>
    </row>
    <row r="40" spans="1:30" ht="18" customHeight="1" thickBot="1">
      <c r="A40" s="477" t="s">
        <v>191</v>
      </c>
      <c r="B40" s="477"/>
      <c r="C40" s="477"/>
      <c r="D40" s="477"/>
      <c r="E40" s="477"/>
      <c r="F40" s="477"/>
      <c r="G40" s="45"/>
      <c r="H40" s="45"/>
      <c r="I40" s="45"/>
      <c r="J40" s="45"/>
      <c r="K40" s="45"/>
      <c r="L40" s="45"/>
      <c r="O40" s="478" t="s">
        <v>192</v>
      </c>
      <c r="P40" s="478"/>
      <c r="Q40" s="478"/>
      <c r="R40" s="478"/>
      <c r="S40" s="478" t="s">
        <v>193</v>
      </c>
      <c r="T40" s="478"/>
      <c r="U40" s="478"/>
      <c r="V40" s="478"/>
      <c r="W40" s="478" t="s">
        <v>194</v>
      </c>
      <c r="X40" s="478"/>
      <c r="Y40" s="478"/>
      <c r="Z40" s="478"/>
      <c r="AA40" s="478" t="s">
        <v>195</v>
      </c>
      <c r="AB40" s="478"/>
      <c r="AC40" s="478"/>
      <c r="AD40" s="478"/>
    </row>
    <row r="41" spans="1:30" ht="18" customHeight="1" thickBot="1">
      <c r="A41" s="498" t="s">
        <v>196</v>
      </c>
      <c r="B41" s="498"/>
      <c r="C41" s="498"/>
      <c r="D41" s="46" t="s">
        <v>197</v>
      </c>
      <c r="E41" s="499"/>
      <c r="F41" s="499"/>
      <c r="G41" s="499"/>
      <c r="H41" s="499"/>
      <c r="I41" s="499"/>
      <c r="J41" s="499"/>
      <c r="K41" s="499"/>
      <c r="L41" s="499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  <c r="AC41" s="478"/>
      <c r="AD41" s="478"/>
    </row>
    <row r="42" spans="1:30" ht="18" customHeight="1" thickBot="1">
      <c r="A42" s="498" t="s">
        <v>192</v>
      </c>
      <c r="B42" s="498"/>
      <c r="C42" s="498"/>
      <c r="D42" s="47" t="s">
        <v>197</v>
      </c>
      <c r="E42" s="500"/>
      <c r="F42" s="500"/>
      <c r="G42" s="500"/>
      <c r="H42" s="500"/>
      <c r="I42" s="500"/>
      <c r="J42" s="500"/>
      <c r="K42" s="500"/>
      <c r="L42" s="500"/>
      <c r="O42" s="478"/>
      <c r="P42" s="478"/>
      <c r="Q42" s="478"/>
      <c r="R42" s="478"/>
      <c r="S42" s="478"/>
      <c r="T42" s="478"/>
      <c r="U42" s="478"/>
      <c r="V42" s="478"/>
      <c r="W42" s="478"/>
      <c r="X42" s="478"/>
      <c r="Y42" s="478"/>
      <c r="Z42" s="478"/>
      <c r="AA42" s="478"/>
      <c r="AB42" s="478"/>
      <c r="AC42" s="478"/>
      <c r="AD42" s="478"/>
    </row>
    <row r="43" spans="1:30" ht="18" customHeight="1" thickBot="1">
      <c r="A43" s="498" t="s">
        <v>198</v>
      </c>
      <c r="B43" s="498"/>
      <c r="C43" s="498"/>
      <c r="D43" s="47" t="s">
        <v>197</v>
      </c>
      <c r="E43" s="500"/>
      <c r="F43" s="500"/>
      <c r="G43" s="500"/>
      <c r="H43" s="500"/>
      <c r="I43" s="500"/>
      <c r="J43" s="500"/>
      <c r="K43" s="500"/>
      <c r="L43" s="500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  <c r="AC43" s="478"/>
      <c r="AD43" s="478"/>
    </row>
    <row r="44" spans="1:30" ht="13.5" customHeight="1">
      <c r="Y44" s="497" t="s">
        <v>199</v>
      </c>
      <c r="Z44" s="497"/>
      <c r="AA44" s="497"/>
      <c r="AB44" s="497"/>
      <c r="AC44" s="497"/>
      <c r="AD44" s="497"/>
    </row>
  </sheetData>
  <mergeCells count="256">
    <mergeCell ref="Y44:AD44"/>
    <mergeCell ref="A41:C41"/>
    <mergeCell ref="E41:L41"/>
    <mergeCell ref="O41:R43"/>
    <mergeCell ref="S41:V43"/>
    <mergeCell ref="W41:Z43"/>
    <mergeCell ref="AA41:AD43"/>
    <mergeCell ref="A42:C42"/>
    <mergeCell ref="E42:L42"/>
    <mergeCell ref="A43:C43"/>
    <mergeCell ref="E43:L43"/>
    <mergeCell ref="A39:F39"/>
    <mergeCell ref="A40:F40"/>
    <mergeCell ref="O40:R40"/>
    <mergeCell ref="S40:V40"/>
    <mergeCell ref="W40:Z40"/>
    <mergeCell ref="AA40:AD40"/>
    <mergeCell ref="W37:AA37"/>
    <mergeCell ref="AB37:AD37"/>
    <mergeCell ref="A38:B38"/>
    <mergeCell ref="C38:J38"/>
    <mergeCell ref="K38:L38"/>
    <mergeCell ref="M38:N38"/>
    <mergeCell ref="O38:S38"/>
    <mergeCell ref="T38:V38"/>
    <mergeCell ref="W38:AA38"/>
    <mergeCell ref="AB38:AD38"/>
    <mergeCell ref="A37:B37"/>
    <mergeCell ref="C37:J37"/>
    <mergeCell ref="K37:L37"/>
    <mergeCell ref="M37:N37"/>
    <mergeCell ref="O37:S37"/>
    <mergeCell ref="T37:V37"/>
    <mergeCell ref="W35:AA35"/>
    <mergeCell ref="AB35:AD35"/>
    <mergeCell ref="A36:B36"/>
    <mergeCell ref="C36:J36"/>
    <mergeCell ref="K36:L36"/>
    <mergeCell ref="M36:N36"/>
    <mergeCell ref="O36:S36"/>
    <mergeCell ref="T36:V36"/>
    <mergeCell ref="W36:AA36"/>
    <mergeCell ref="AB36:AD36"/>
    <mergeCell ref="A35:B35"/>
    <mergeCell ref="C35:J35"/>
    <mergeCell ref="K35:L35"/>
    <mergeCell ref="M35:N35"/>
    <mergeCell ref="O35:S35"/>
    <mergeCell ref="T35:V35"/>
    <mergeCell ref="W33:AA33"/>
    <mergeCell ref="AB33:AD33"/>
    <mergeCell ref="A34:B34"/>
    <mergeCell ref="C34:J34"/>
    <mergeCell ref="K34:L34"/>
    <mergeCell ref="M34:N34"/>
    <mergeCell ref="O34:S34"/>
    <mergeCell ref="T34:V34"/>
    <mergeCell ref="W34:AA34"/>
    <mergeCell ref="AB34:AD34"/>
    <mergeCell ref="A33:B33"/>
    <mergeCell ref="C33:J33"/>
    <mergeCell ref="K33:L33"/>
    <mergeCell ref="M33:N33"/>
    <mergeCell ref="O33:S33"/>
    <mergeCell ref="T33:V33"/>
    <mergeCell ref="W31:AA31"/>
    <mergeCell ref="AB31:AD31"/>
    <mergeCell ref="A32:B32"/>
    <mergeCell ref="C32:J32"/>
    <mergeCell ref="K32:L32"/>
    <mergeCell ref="M32:N32"/>
    <mergeCell ref="O32:S32"/>
    <mergeCell ref="T32:V32"/>
    <mergeCell ref="W32:AA32"/>
    <mergeCell ref="AB32:AD32"/>
    <mergeCell ref="A31:B31"/>
    <mergeCell ref="C31:J31"/>
    <mergeCell ref="K31:L31"/>
    <mergeCell ref="M31:N31"/>
    <mergeCell ref="O31:S31"/>
    <mergeCell ref="T31:V31"/>
    <mergeCell ref="W29:AA29"/>
    <mergeCell ref="AB29:AD29"/>
    <mergeCell ref="A30:B30"/>
    <mergeCell ref="C30:J30"/>
    <mergeCell ref="K30:L30"/>
    <mergeCell ref="M30:N30"/>
    <mergeCell ref="O30:S30"/>
    <mergeCell ref="T30:V30"/>
    <mergeCell ref="W30:AA30"/>
    <mergeCell ref="AB30:AD30"/>
    <mergeCell ref="A29:B29"/>
    <mergeCell ref="C29:J29"/>
    <mergeCell ref="K29:L29"/>
    <mergeCell ref="M29:N29"/>
    <mergeCell ref="O29:S29"/>
    <mergeCell ref="T29:V29"/>
    <mergeCell ref="A27:AD27"/>
    <mergeCell ref="A28:B28"/>
    <mergeCell ref="C28:J28"/>
    <mergeCell ref="K28:L28"/>
    <mergeCell ref="M28:N28"/>
    <mergeCell ref="O28:S28"/>
    <mergeCell ref="T28:V28"/>
    <mergeCell ref="W28:AA28"/>
    <mergeCell ref="AB28:AD28"/>
    <mergeCell ref="A25:D25"/>
    <mergeCell ref="E25:O25"/>
    <mergeCell ref="P25:S25"/>
    <mergeCell ref="T25:W25"/>
    <mergeCell ref="AA25:AC25"/>
    <mergeCell ref="A26:D26"/>
    <mergeCell ref="E26:O26"/>
    <mergeCell ref="P26:S26"/>
    <mergeCell ref="T26:W26"/>
    <mergeCell ref="AA26:AC26"/>
    <mergeCell ref="A23:D23"/>
    <mergeCell ref="E23:O23"/>
    <mergeCell ref="P23:S23"/>
    <mergeCell ref="T23:AD23"/>
    <mergeCell ref="A24:D24"/>
    <mergeCell ref="E24:O24"/>
    <mergeCell ref="P24:S24"/>
    <mergeCell ref="T24:V24"/>
    <mergeCell ref="Y24:AC24"/>
    <mergeCell ref="W20:AA20"/>
    <mergeCell ref="AB20:AD20"/>
    <mergeCell ref="A21:AD21"/>
    <mergeCell ref="A22:D22"/>
    <mergeCell ref="E22:O22"/>
    <mergeCell ref="P22:S22"/>
    <mergeCell ref="T22:V22"/>
    <mergeCell ref="X22:Z22"/>
    <mergeCell ref="AA22:AB22"/>
    <mergeCell ref="AC22:AD22"/>
    <mergeCell ref="W18:AA18"/>
    <mergeCell ref="AB18:AD18"/>
    <mergeCell ref="A19:B19"/>
    <mergeCell ref="C19:J19"/>
    <mergeCell ref="K19:L19"/>
    <mergeCell ref="M19:N19"/>
    <mergeCell ref="O19:S19"/>
    <mergeCell ref="T19:V19"/>
    <mergeCell ref="W19:AA19"/>
    <mergeCell ref="AB19:AD19"/>
    <mergeCell ref="A18:B18"/>
    <mergeCell ref="C18:J18"/>
    <mergeCell ref="K18:L18"/>
    <mergeCell ref="M18:N18"/>
    <mergeCell ref="O18:S18"/>
    <mergeCell ref="T18:V18"/>
    <mergeCell ref="W16:AA16"/>
    <mergeCell ref="AB16:AD16"/>
    <mergeCell ref="A17:B17"/>
    <mergeCell ref="C17:J17"/>
    <mergeCell ref="K17:L17"/>
    <mergeCell ref="M17:N17"/>
    <mergeCell ref="O17:S17"/>
    <mergeCell ref="T17:V17"/>
    <mergeCell ref="W17:AA17"/>
    <mergeCell ref="AB17:AD17"/>
    <mergeCell ref="A16:B16"/>
    <mergeCell ref="C16:J16"/>
    <mergeCell ref="K16:L16"/>
    <mergeCell ref="M16:N16"/>
    <mergeCell ref="O16:S16"/>
    <mergeCell ref="T16:V16"/>
    <mergeCell ref="W14:AA14"/>
    <mergeCell ref="AB14:AD14"/>
    <mergeCell ref="A15:B15"/>
    <mergeCell ref="C15:J15"/>
    <mergeCell ref="K15:L15"/>
    <mergeCell ref="M15:N15"/>
    <mergeCell ref="O15:S15"/>
    <mergeCell ref="T15:V15"/>
    <mergeCell ref="W15:AA15"/>
    <mergeCell ref="AB15:AD15"/>
    <mergeCell ref="A14:B14"/>
    <mergeCell ref="C14:J14"/>
    <mergeCell ref="K14:L14"/>
    <mergeCell ref="M14:N14"/>
    <mergeCell ref="O14:S14"/>
    <mergeCell ref="T14:V14"/>
    <mergeCell ref="W12:AA12"/>
    <mergeCell ref="AB12:AD12"/>
    <mergeCell ref="A13:B13"/>
    <mergeCell ref="C13:J13"/>
    <mergeCell ref="K13:L13"/>
    <mergeCell ref="M13:N13"/>
    <mergeCell ref="O13:S13"/>
    <mergeCell ref="T13:V13"/>
    <mergeCell ref="W13:AA13"/>
    <mergeCell ref="AB13:AD13"/>
    <mergeCell ref="A12:B12"/>
    <mergeCell ref="C12:J12"/>
    <mergeCell ref="K12:L12"/>
    <mergeCell ref="M12:N12"/>
    <mergeCell ref="O12:S12"/>
    <mergeCell ref="T12:V12"/>
    <mergeCell ref="A10:B10"/>
    <mergeCell ref="C10:J10"/>
    <mergeCell ref="K10:L10"/>
    <mergeCell ref="M10:N10"/>
    <mergeCell ref="O10:S10"/>
    <mergeCell ref="T10:V10"/>
    <mergeCell ref="W10:AA10"/>
    <mergeCell ref="AB10:AD10"/>
    <mergeCell ref="A11:B11"/>
    <mergeCell ref="C11:J11"/>
    <mergeCell ref="K11:L11"/>
    <mergeCell ref="M11:N11"/>
    <mergeCell ref="O11:S11"/>
    <mergeCell ref="T11:V11"/>
    <mergeCell ref="W11:AA11"/>
    <mergeCell ref="AB11:AD11"/>
    <mergeCell ref="A8:D8"/>
    <mergeCell ref="E8:J8"/>
    <mergeCell ref="L8:N8"/>
    <mergeCell ref="O8:S8"/>
    <mergeCell ref="X8:AB8"/>
    <mergeCell ref="A9:B9"/>
    <mergeCell ref="C9:J9"/>
    <mergeCell ref="K9:L9"/>
    <mergeCell ref="M9:N9"/>
    <mergeCell ref="O9:S9"/>
    <mergeCell ref="T9:V9"/>
    <mergeCell ref="W9:AA9"/>
    <mergeCell ref="AB9:AD9"/>
    <mergeCell ref="A6:D6"/>
    <mergeCell ref="E6:O6"/>
    <mergeCell ref="P6:S6"/>
    <mergeCell ref="T6:W6"/>
    <mergeCell ref="AA6:AC6"/>
    <mergeCell ref="A7:D7"/>
    <mergeCell ref="E7:O7"/>
    <mergeCell ref="P7:S7"/>
    <mergeCell ref="T7:W7"/>
    <mergeCell ref="AA7:AC7"/>
    <mergeCell ref="A4:D4"/>
    <mergeCell ref="E4:O4"/>
    <mergeCell ref="P4:S4"/>
    <mergeCell ref="T4:AD4"/>
    <mergeCell ref="A5:D5"/>
    <mergeCell ref="E5:O5"/>
    <mergeCell ref="P5:S5"/>
    <mergeCell ref="T5:V5"/>
    <mergeCell ref="Y5:AC5"/>
    <mergeCell ref="K1:T2"/>
    <mergeCell ref="U2:AD2"/>
    <mergeCell ref="A3:D3"/>
    <mergeCell ref="E3:O3"/>
    <mergeCell ref="P3:S3"/>
    <mergeCell ref="T3:V3"/>
    <mergeCell ref="X3:Z3"/>
    <mergeCell ref="AA3:AB3"/>
    <mergeCell ref="AC3:AD3"/>
  </mergeCells>
  <phoneticPr fontId="2"/>
  <conditionalFormatting sqref="O29:S37">
    <cfRule type="cellIs" dxfId="3" priority="1" stopIfTrue="1" operator="equal">
      <formula>0</formula>
    </cfRule>
  </conditionalFormatting>
  <conditionalFormatting sqref="O10:AD14 T15:AD15">
    <cfRule type="cellIs" dxfId="2" priority="4" stopIfTrue="1" operator="equal">
      <formula>0</formula>
    </cfRule>
  </conditionalFormatting>
  <conditionalFormatting sqref="O16:AD20">
    <cfRule type="cellIs" dxfId="1" priority="3" stopIfTrue="1" operator="equal">
      <formula>0</formula>
    </cfRule>
  </conditionalFormatting>
  <conditionalFormatting sqref="AB30:AD36">
    <cfRule type="cellIs" dxfId="0" priority="2" stopIfTrue="1" operator="equal">
      <formula>0</formula>
    </cfRule>
  </conditionalFormatting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01DA-5115-4F39-BC43-2BD9842AD9AA}">
  <dimension ref="A1:L86"/>
  <sheetViews>
    <sheetView view="pageBreakPreview" zoomScaleNormal="100" zoomScaleSheetLayoutView="100" workbookViewId="0">
      <selection activeCell="J55" sqref="J55"/>
    </sheetView>
  </sheetViews>
  <sheetFormatPr defaultColWidth="8.125" defaultRowHeight="13.5"/>
  <cols>
    <col min="1" max="1" width="5.625" style="49" customWidth="1"/>
    <col min="2" max="3" width="28.625" style="49" customWidth="1"/>
    <col min="4" max="5" width="9" style="49" customWidth="1"/>
    <col min="6" max="7" width="16.875" style="49" customWidth="1"/>
    <col min="8" max="8" width="9" style="49" bestFit="1" customWidth="1"/>
    <col min="9" max="16384" width="8.125" style="49"/>
  </cols>
  <sheetData>
    <row r="1" spans="1:12" ht="26.25" customHeight="1" thickBot="1">
      <c r="A1" s="48" t="s">
        <v>72</v>
      </c>
      <c r="B1" s="48" t="s">
        <v>168</v>
      </c>
      <c r="C1" s="48" t="s">
        <v>200</v>
      </c>
      <c r="D1" s="48" t="s">
        <v>201</v>
      </c>
      <c r="E1" s="48" t="s">
        <v>202</v>
      </c>
      <c r="F1" s="48" t="s">
        <v>74</v>
      </c>
      <c r="G1" s="48" t="s">
        <v>77</v>
      </c>
      <c r="H1" s="48" t="s">
        <v>203</v>
      </c>
    </row>
    <row r="2" spans="1:12" ht="26.25" customHeight="1">
      <c r="A2" s="50"/>
      <c r="B2" s="51">
        <f>[1]比較表!E3</f>
        <v>0</v>
      </c>
      <c r="C2" s="52"/>
      <c r="D2" s="52"/>
      <c r="E2" s="52"/>
      <c r="F2" s="52"/>
      <c r="G2" s="52"/>
      <c r="H2" s="52"/>
      <c r="I2" s="53"/>
      <c r="J2" s="53"/>
      <c r="K2" s="53"/>
      <c r="L2" s="54"/>
    </row>
    <row r="3" spans="1:12" ht="26.25" customHeight="1">
      <c r="A3" s="50" t="s">
        <v>171</v>
      </c>
      <c r="B3" s="55" t="s">
        <v>88</v>
      </c>
      <c r="C3" s="56"/>
      <c r="D3" s="50">
        <v>1</v>
      </c>
      <c r="E3" s="50" t="s">
        <v>173</v>
      </c>
      <c r="F3" s="57">
        <f>F15</f>
        <v>0</v>
      </c>
      <c r="G3" s="58">
        <f>G15</f>
        <v>0</v>
      </c>
      <c r="H3" s="59" t="e">
        <f t="shared" ref="H3:H9" si="0">G3/F3*100</f>
        <v>#DIV/0!</v>
      </c>
    </row>
    <row r="4" spans="1:12" ht="26.25" customHeight="1">
      <c r="A4" s="50" t="s">
        <v>174</v>
      </c>
      <c r="B4" s="55" t="s">
        <v>79</v>
      </c>
      <c r="C4" s="56"/>
      <c r="D4" s="50">
        <v>1</v>
      </c>
      <c r="E4" s="50" t="s">
        <v>173</v>
      </c>
      <c r="F4" s="57">
        <f>F42</f>
        <v>0</v>
      </c>
      <c r="G4" s="57">
        <f>G42</f>
        <v>0</v>
      </c>
      <c r="H4" s="60" t="e">
        <f t="shared" si="0"/>
        <v>#DIV/0!</v>
      </c>
    </row>
    <row r="5" spans="1:12" ht="26.25" customHeight="1">
      <c r="A5" s="50" t="s">
        <v>176</v>
      </c>
      <c r="B5" s="55" t="s">
        <v>82</v>
      </c>
      <c r="C5" s="56"/>
      <c r="D5" s="50">
        <v>1</v>
      </c>
      <c r="E5" s="50" t="s">
        <v>173</v>
      </c>
      <c r="F5" s="57">
        <f>F57</f>
        <v>0</v>
      </c>
      <c r="G5" s="57">
        <f>G57</f>
        <v>0</v>
      </c>
      <c r="H5" s="60" t="e">
        <f t="shared" si="0"/>
        <v>#DIV/0!</v>
      </c>
      <c r="J5" s="61"/>
    </row>
    <row r="6" spans="1:12" ht="26.25" customHeight="1">
      <c r="A6" s="50" t="s">
        <v>178</v>
      </c>
      <c r="B6" s="55" t="s">
        <v>84</v>
      </c>
      <c r="C6" s="56"/>
      <c r="D6" s="50">
        <v>1</v>
      </c>
      <c r="E6" s="50" t="s">
        <v>173</v>
      </c>
      <c r="F6" s="57">
        <f>F76</f>
        <v>0</v>
      </c>
      <c r="G6" s="57">
        <f>G76</f>
        <v>0</v>
      </c>
      <c r="H6" s="60" t="e">
        <f t="shared" si="0"/>
        <v>#DIV/0!</v>
      </c>
    </row>
    <row r="7" spans="1:12" ht="26.25" customHeight="1">
      <c r="A7" s="50" t="s">
        <v>180</v>
      </c>
      <c r="B7" s="55" t="s">
        <v>204</v>
      </c>
      <c r="C7" s="56"/>
      <c r="D7" s="50">
        <v>1</v>
      </c>
      <c r="E7" s="50" t="s">
        <v>173</v>
      </c>
      <c r="F7" s="57">
        <f>F78</f>
        <v>0</v>
      </c>
      <c r="G7" s="57">
        <f>G78</f>
        <v>0</v>
      </c>
      <c r="H7" s="60" t="e">
        <f t="shared" si="0"/>
        <v>#DIV/0!</v>
      </c>
    </row>
    <row r="8" spans="1:12" ht="26.25" customHeight="1">
      <c r="A8" s="50" t="s">
        <v>182</v>
      </c>
      <c r="B8" s="55" t="s">
        <v>183</v>
      </c>
      <c r="C8" s="56"/>
      <c r="D8" s="50">
        <v>1</v>
      </c>
      <c r="E8" s="50" t="s">
        <v>173</v>
      </c>
      <c r="F8" s="57">
        <f>F80</f>
        <v>0</v>
      </c>
      <c r="G8" s="57">
        <f>G80</f>
        <v>0</v>
      </c>
      <c r="H8" s="60" t="e">
        <f t="shared" si="0"/>
        <v>#DIV/0!</v>
      </c>
    </row>
    <row r="9" spans="1:12" ht="26.25" customHeight="1">
      <c r="A9" s="50" t="s">
        <v>184</v>
      </c>
      <c r="B9" s="55" t="s">
        <v>90</v>
      </c>
      <c r="C9" s="56"/>
      <c r="D9" s="50">
        <v>1</v>
      </c>
      <c r="E9" s="50" t="s">
        <v>173</v>
      </c>
      <c r="F9" s="57">
        <f>F82</f>
        <v>0</v>
      </c>
      <c r="G9" s="57">
        <f>G82</f>
        <v>0</v>
      </c>
      <c r="H9" s="60" t="e">
        <f t="shared" si="0"/>
        <v>#DIV/0!</v>
      </c>
    </row>
    <row r="10" spans="1:12" ht="26.25" customHeight="1">
      <c r="A10" s="50"/>
      <c r="B10" s="56"/>
      <c r="C10" s="56"/>
      <c r="D10" s="50"/>
      <c r="E10" s="50"/>
      <c r="F10" s="62"/>
      <c r="G10" s="62"/>
      <c r="H10" s="59"/>
    </row>
    <row r="11" spans="1:12" ht="26.25" customHeight="1">
      <c r="A11" s="50"/>
      <c r="B11" s="56" t="s">
        <v>94</v>
      </c>
      <c r="C11" s="56"/>
      <c r="D11" s="50">
        <v>1</v>
      </c>
      <c r="E11" s="50" t="s">
        <v>173</v>
      </c>
      <c r="F11" s="57">
        <f>F84</f>
        <v>0</v>
      </c>
      <c r="G11" s="57">
        <f>G84</f>
        <v>0</v>
      </c>
      <c r="H11" s="60" t="e">
        <f>G11/F11*100</f>
        <v>#DIV/0!</v>
      </c>
    </row>
    <row r="12" spans="1:12" ht="26.25" customHeight="1">
      <c r="A12" s="50"/>
      <c r="B12" s="56"/>
      <c r="C12" s="56"/>
      <c r="D12" s="50"/>
      <c r="E12" s="50"/>
      <c r="F12" s="62"/>
      <c r="G12" s="62"/>
      <c r="H12" s="59"/>
    </row>
    <row r="13" spans="1:12" ht="26.25" customHeight="1" thickBot="1">
      <c r="A13" s="63"/>
      <c r="B13" s="64" t="s">
        <v>205</v>
      </c>
      <c r="C13" s="65"/>
      <c r="D13" s="66"/>
      <c r="E13" s="66"/>
      <c r="F13" s="67">
        <f>SUM(F3:F12)</f>
        <v>0</v>
      </c>
      <c r="G13" s="67">
        <f>SUM(G3:G12)</f>
        <v>0</v>
      </c>
      <c r="H13" s="68" t="e">
        <f t="shared" ref="H13:H41" si="1">G13/F13*100</f>
        <v>#DIV/0!</v>
      </c>
    </row>
    <row r="14" spans="1:12" ht="26.25" customHeight="1" thickTop="1" thickBot="1">
      <c r="A14" s="69"/>
      <c r="B14" s="70"/>
      <c r="C14" s="70"/>
      <c r="D14" s="69"/>
      <c r="E14" s="69"/>
      <c r="F14" s="71"/>
      <c r="G14" s="71"/>
      <c r="H14" s="72"/>
    </row>
    <row r="15" spans="1:12" ht="26.25" customHeight="1" thickBot="1">
      <c r="A15" s="73" t="s">
        <v>171</v>
      </c>
      <c r="B15" s="74" t="s">
        <v>88</v>
      </c>
      <c r="C15" s="75"/>
      <c r="D15" s="76">
        <v>1</v>
      </c>
      <c r="E15" s="76" t="s">
        <v>173</v>
      </c>
      <c r="F15" s="77"/>
      <c r="G15" s="77"/>
      <c r="H15" s="78" t="e">
        <f>G15/F15*100</f>
        <v>#DIV/0!</v>
      </c>
    </row>
    <row r="16" spans="1:12" ht="26.25" customHeight="1" thickBot="1">
      <c r="A16" s="79"/>
      <c r="B16" s="80"/>
      <c r="C16" s="81"/>
      <c r="D16" s="79"/>
      <c r="E16" s="79"/>
      <c r="F16" s="82"/>
      <c r="G16" s="82"/>
      <c r="H16" s="79"/>
    </row>
    <row r="17" spans="1:8" ht="26.25" customHeight="1">
      <c r="A17" s="83" t="s">
        <v>174</v>
      </c>
      <c r="B17" s="84" t="s">
        <v>206</v>
      </c>
      <c r="C17" s="85"/>
      <c r="D17" s="86"/>
      <c r="E17" s="86"/>
      <c r="F17" s="87"/>
      <c r="G17" s="87"/>
      <c r="H17" s="88"/>
    </row>
    <row r="18" spans="1:8" ht="26.25" customHeight="1">
      <c r="A18" s="89" t="s">
        <v>207</v>
      </c>
      <c r="B18" s="90" t="s">
        <v>208</v>
      </c>
      <c r="C18" s="56"/>
      <c r="D18" s="50">
        <v>1</v>
      </c>
      <c r="E18" s="50" t="s">
        <v>173</v>
      </c>
      <c r="F18" s="62"/>
      <c r="G18" s="62"/>
      <c r="H18" s="91" t="e">
        <f t="shared" si="1"/>
        <v>#DIV/0!</v>
      </c>
    </row>
    <row r="19" spans="1:8" ht="26.25" customHeight="1">
      <c r="A19" s="89" t="s">
        <v>209</v>
      </c>
      <c r="B19" s="90" t="s">
        <v>210</v>
      </c>
      <c r="C19" s="56"/>
      <c r="D19" s="50">
        <v>1</v>
      </c>
      <c r="E19" s="50" t="s">
        <v>173</v>
      </c>
      <c r="F19" s="62"/>
      <c r="G19" s="62"/>
      <c r="H19" s="91" t="e">
        <f t="shared" si="1"/>
        <v>#DIV/0!</v>
      </c>
    </row>
    <row r="20" spans="1:8" ht="26.25" customHeight="1">
      <c r="A20" s="89" t="s">
        <v>211</v>
      </c>
      <c r="B20" s="90" t="s">
        <v>212</v>
      </c>
      <c r="C20" s="56"/>
      <c r="D20" s="50">
        <v>1</v>
      </c>
      <c r="E20" s="50" t="s">
        <v>173</v>
      </c>
      <c r="F20" s="62"/>
      <c r="G20" s="62"/>
      <c r="H20" s="91" t="e">
        <f t="shared" si="1"/>
        <v>#DIV/0!</v>
      </c>
    </row>
    <row r="21" spans="1:8" ht="26.25" customHeight="1">
      <c r="A21" s="89" t="s">
        <v>213</v>
      </c>
      <c r="B21" s="90" t="s">
        <v>214</v>
      </c>
      <c r="C21" s="56"/>
      <c r="D21" s="50">
        <v>1</v>
      </c>
      <c r="E21" s="50" t="s">
        <v>173</v>
      </c>
      <c r="F21" s="62"/>
      <c r="G21" s="62"/>
      <c r="H21" s="91" t="e">
        <f t="shared" si="1"/>
        <v>#DIV/0!</v>
      </c>
    </row>
    <row r="22" spans="1:8" ht="26.25" customHeight="1">
      <c r="A22" s="89" t="s">
        <v>215</v>
      </c>
      <c r="B22" s="90" t="s">
        <v>216</v>
      </c>
      <c r="C22" s="56"/>
      <c r="D22" s="50">
        <v>1</v>
      </c>
      <c r="E22" s="50" t="s">
        <v>173</v>
      </c>
      <c r="F22" s="62"/>
      <c r="G22" s="62"/>
      <c r="H22" s="91" t="e">
        <f t="shared" si="1"/>
        <v>#DIV/0!</v>
      </c>
    </row>
    <row r="23" spans="1:8" ht="26.25" customHeight="1">
      <c r="A23" s="89" t="s">
        <v>217</v>
      </c>
      <c r="B23" s="90" t="s">
        <v>218</v>
      </c>
      <c r="C23" s="56"/>
      <c r="D23" s="50">
        <v>1</v>
      </c>
      <c r="E23" s="50" t="s">
        <v>173</v>
      </c>
      <c r="F23" s="62"/>
      <c r="G23" s="62"/>
      <c r="H23" s="91" t="e">
        <f t="shared" si="1"/>
        <v>#DIV/0!</v>
      </c>
    </row>
    <row r="24" spans="1:8" ht="26.25" customHeight="1">
      <c r="A24" s="89" t="s">
        <v>219</v>
      </c>
      <c r="B24" s="90" t="s">
        <v>220</v>
      </c>
      <c r="C24" s="56"/>
      <c r="D24" s="50">
        <v>1</v>
      </c>
      <c r="E24" s="50" t="s">
        <v>173</v>
      </c>
      <c r="F24" s="62"/>
      <c r="G24" s="62"/>
      <c r="H24" s="91" t="e">
        <f t="shared" si="1"/>
        <v>#DIV/0!</v>
      </c>
    </row>
    <row r="25" spans="1:8" ht="26.25" customHeight="1">
      <c r="A25" s="89" t="s">
        <v>221</v>
      </c>
      <c r="B25" s="90" t="s">
        <v>222</v>
      </c>
      <c r="C25" s="56"/>
      <c r="D25" s="50">
        <v>1</v>
      </c>
      <c r="E25" s="50" t="s">
        <v>173</v>
      </c>
      <c r="F25" s="62"/>
      <c r="G25" s="62"/>
      <c r="H25" s="91" t="e">
        <f t="shared" si="1"/>
        <v>#DIV/0!</v>
      </c>
    </row>
    <row r="26" spans="1:8" ht="26.25" customHeight="1">
      <c r="A26" s="89" t="s">
        <v>223</v>
      </c>
      <c r="B26" s="90" t="s">
        <v>224</v>
      </c>
      <c r="C26" s="56"/>
      <c r="D26" s="50">
        <v>1</v>
      </c>
      <c r="E26" s="50" t="s">
        <v>173</v>
      </c>
      <c r="F26" s="62"/>
      <c r="G26" s="62"/>
      <c r="H26" s="91" t="e">
        <f t="shared" si="1"/>
        <v>#DIV/0!</v>
      </c>
    </row>
    <row r="27" spans="1:8" ht="26.25" customHeight="1">
      <c r="A27" s="89" t="s">
        <v>225</v>
      </c>
      <c r="B27" s="90" t="s">
        <v>226</v>
      </c>
      <c r="C27" s="56"/>
      <c r="D27" s="50">
        <v>1</v>
      </c>
      <c r="E27" s="50" t="s">
        <v>173</v>
      </c>
      <c r="F27" s="62"/>
      <c r="G27" s="62"/>
      <c r="H27" s="91" t="e">
        <f t="shared" si="1"/>
        <v>#DIV/0!</v>
      </c>
    </row>
    <row r="28" spans="1:8" ht="26.25" customHeight="1">
      <c r="A28" s="89" t="s">
        <v>227</v>
      </c>
      <c r="B28" s="90" t="s">
        <v>228</v>
      </c>
      <c r="C28" s="56"/>
      <c r="D28" s="50">
        <v>1</v>
      </c>
      <c r="E28" s="50" t="s">
        <v>173</v>
      </c>
      <c r="F28" s="62"/>
      <c r="G28" s="62"/>
      <c r="H28" s="91" t="e">
        <f t="shared" si="1"/>
        <v>#DIV/0!</v>
      </c>
    </row>
    <row r="29" spans="1:8" ht="26.25" customHeight="1">
      <c r="A29" s="89" t="s">
        <v>229</v>
      </c>
      <c r="B29" s="90" t="s">
        <v>230</v>
      </c>
      <c r="C29" s="56"/>
      <c r="D29" s="50">
        <v>1</v>
      </c>
      <c r="E29" s="50" t="s">
        <v>173</v>
      </c>
      <c r="F29" s="62"/>
      <c r="G29" s="62"/>
      <c r="H29" s="92" t="e">
        <f t="shared" si="1"/>
        <v>#DIV/0!</v>
      </c>
    </row>
    <row r="30" spans="1:8" ht="26.25" customHeight="1">
      <c r="A30" s="89" t="s">
        <v>231</v>
      </c>
      <c r="B30" s="90" t="s">
        <v>232</v>
      </c>
      <c r="C30" s="93"/>
      <c r="D30" s="50">
        <v>1</v>
      </c>
      <c r="E30" s="50" t="s">
        <v>173</v>
      </c>
      <c r="F30" s="94"/>
      <c r="G30" s="94"/>
      <c r="H30" s="95" t="e">
        <f t="shared" si="1"/>
        <v>#DIV/0!</v>
      </c>
    </row>
    <row r="31" spans="1:8" ht="26.25" customHeight="1">
      <c r="A31" s="89" t="s">
        <v>233</v>
      </c>
      <c r="B31" s="90" t="s">
        <v>234</v>
      </c>
      <c r="C31" s="56"/>
      <c r="D31" s="50">
        <v>1</v>
      </c>
      <c r="E31" s="50" t="s">
        <v>173</v>
      </c>
      <c r="F31" s="62"/>
      <c r="G31" s="62"/>
      <c r="H31" s="91" t="e">
        <f t="shared" si="1"/>
        <v>#DIV/0!</v>
      </c>
    </row>
    <row r="32" spans="1:8" ht="26.25" customHeight="1">
      <c r="A32" s="89" t="s">
        <v>235</v>
      </c>
      <c r="B32" s="90" t="s">
        <v>236</v>
      </c>
      <c r="C32" s="56"/>
      <c r="D32" s="50">
        <v>1</v>
      </c>
      <c r="E32" s="50" t="s">
        <v>173</v>
      </c>
      <c r="F32" s="62"/>
      <c r="G32" s="62"/>
      <c r="H32" s="92" t="e">
        <f t="shared" si="1"/>
        <v>#DIV/0!</v>
      </c>
    </row>
    <row r="33" spans="1:8" ht="26.25" customHeight="1">
      <c r="A33" s="89" t="s">
        <v>237</v>
      </c>
      <c r="B33" s="90" t="s">
        <v>238</v>
      </c>
      <c r="C33" s="93"/>
      <c r="D33" s="50">
        <v>1</v>
      </c>
      <c r="E33" s="50" t="s">
        <v>173</v>
      </c>
      <c r="F33" s="94"/>
      <c r="G33" s="94"/>
      <c r="H33" s="95" t="e">
        <f t="shared" si="1"/>
        <v>#DIV/0!</v>
      </c>
    </row>
    <row r="34" spans="1:8" ht="26.25" customHeight="1">
      <c r="A34" s="89" t="s">
        <v>239</v>
      </c>
      <c r="B34" s="90" t="s">
        <v>240</v>
      </c>
      <c r="C34" s="56"/>
      <c r="D34" s="50">
        <v>1</v>
      </c>
      <c r="E34" s="50" t="s">
        <v>173</v>
      </c>
      <c r="F34" s="62"/>
      <c r="G34" s="62"/>
      <c r="H34" s="91" t="e">
        <f t="shared" si="1"/>
        <v>#DIV/0!</v>
      </c>
    </row>
    <row r="35" spans="1:8" ht="26.25" customHeight="1">
      <c r="A35" s="89" t="s">
        <v>241</v>
      </c>
      <c r="B35" s="90" t="s">
        <v>242</v>
      </c>
      <c r="C35" s="56"/>
      <c r="D35" s="50">
        <v>1</v>
      </c>
      <c r="E35" s="50" t="s">
        <v>173</v>
      </c>
      <c r="F35" s="62"/>
      <c r="G35" s="62"/>
      <c r="H35" s="92" t="e">
        <f t="shared" si="1"/>
        <v>#DIV/0!</v>
      </c>
    </row>
    <row r="36" spans="1:8" ht="26.25" customHeight="1">
      <c r="A36" s="89" t="s">
        <v>243</v>
      </c>
      <c r="B36" s="90" t="s">
        <v>244</v>
      </c>
      <c r="C36" s="93"/>
      <c r="D36" s="50">
        <v>1</v>
      </c>
      <c r="E36" s="50" t="s">
        <v>173</v>
      </c>
      <c r="F36" s="94"/>
      <c r="G36" s="94"/>
      <c r="H36" s="95" t="e">
        <f t="shared" si="1"/>
        <v>#DIV/0!</v>
      </c>
    </row>
    <row r="37" spans="1:8" ht="26.25" customHeight="1">
      <c r="A37" s="89" t="s">
        <v>245</v>
      </c>
      <c r="B37" s="90" t="s">
        <v>246</v>
      </c>
      <c r="C37" s="56"/>
      <c r="D37" s="50">
        <v>1</v>
      </c>
      <c r="E37" s="50" t="s">
        <v>173</v>
      </c>
      <c r="F37" s="62"/>
      <c r="G37" s="62"/>
      <c r="H37" s="91" t="e">
        <f t="shared" si="1"/>
        <v>#DIV/0!</v>
      </c>
    </row>
    <row r="38" spans="1:8" ht="26.25" customHeight="1">
      <c r="A38" s="89" t="s">
        <v>247</v>
      </c>
      <c r="B38" s="90"/>
      <c r="C38" s="56"/>
      <c r="D38" s="50">
        <v>1</v>
      </c>
      <c r="E38" s="50" t="s">
        <v>173</v>
      </c>
      <c r="F38" s="62"/>
      <c r="G38" s="62"/>
      <c r="H38" s="92" t="e">
        <f t="shared" si="1"/>
        <v>#DIV/0!</v>
      </c>
    </row>
    <row r="39" spans="1:8" ht="26.25" customHeight="1">
      <c r="A39" s="96" t="s">
        <v>248</v>
      </c>
      <c r="B39" s="90"/>
      <c r="C39" s="56"/>
      <c r="D39" s="50">
        <v>1</v>
      </c>
      <c r="E39" s="50" t="s">
        <v>173</v>
      </c>
      <c r="F39" s="62"/>
      <c r="G39" s="62"/>
      <c r="H39" s="97" t="e">
        <f t="shared" si="1"/>
        <v>#DIV/0!</v>
      </c>
    </row>
    <row r="40" spans="1:8" ht="26.25" customHeight="1">
      <c r="A40" s="89" t="s">
        <v>249</v>
      </c>
      <c r="B40" s="90"/>
      <c r="C40" s="56"/>
      <c r="D40" s="50">
        <v>1</v>
      </c>
      <c r="E40" s="50" t="s">
        <v>173</v>
      </c>
      <c r="F40" s="62"/>
      <c r="G40" s="62"/>
      <c r="H40" s="59" t="e">
        <f t="shared" si="1"/>
        <v>#DIV/0!</v>
      </c>
    </row>
    <row r="41" spans="1:8" ht="26.25" customHeight="1">
      <c r="A41" s="89" t="s">
        <v>250</v>
      </c>
      <c r="B41" s="50"/>
      <c r="C41" s="93"/>
      <c r="D41" s="50">
        <v>1</v>
      </c>
      <c r="E41" s="50" t="s">
        <v>173</v>
      </c>
      <c r="F41" s="94"/>
      <c r="G41" s="94"/>
      <c r="H41" s="95" t="e">
        <f t="shared" si="1"/>
        <v>#DIV/0!</v>
      </c>
    </row>
    <row r="42" spans="1:8" ht="26.25" customHeight="1" thickBot="1">
      <c r="A42" s="98"/>
      <c r="B42" s="99" t="s">
        <v>251</v>
      </c>
      <c r="C42" s="100"/>
      <c r="D42" s="99"/>
      <c r="E42" s="99"/>
      <c r="F42" s="101">
        <f>SUM(F18:F27)</f>
        <v>0</v>
      </c>
      <c r="G42" s="101">
        <f>SUM(G18:G27)</f>
        <v>0</v>
      </c>
      <c r="H42" s="102" t="e">
        <f>G42/F42*100</f>
        <v>#DIV/0!</v>
      </c>
    </row>
    <row r="43" spans="1:8" ht="26.25" customHeight="1">
      <c r="A43" s="103"/>
      <c r="B43" s="103"/>
      <c r="C43" s="104"/>
      <c r="D43" s="103"/>
      <c r="E43" s="103"/>
      <c r="F43" s="105"/>
      <c r="G43" s="105"/>
      <c r="H43" s="106"/>
    </row>
    <row r="44" spans="1:8" ht="26.25" customHeight="1" thickBot="1">
      <c r="A44" s="107"/>
      <c r="B44" s="108"/>
      <c r="C44" s="109"/>
      <c r="D44" s="107"/>
      <c r="E44" s="107"/>
      <c r="F44" s="110"/>
      <c r="G44" s="110"/>
      <c r="H44" s="111"/>
    </row>
    <row r="45" spans="1:8" ht="26.25" customHeight="1">
      <c r="A45" s="83" t="s">
        <v>176</v>
      </c>
      <c r="B45" s="112" t="s">
        <v>252</v>
      </c>
      <c r="C45" s="85"/>
      <c r="D45" s="113"/>
      <c r="E45" s="113"/>
      <c r="F45" s="114"/>
      <c r="G45" s="114"/>
      <c r="H45" s="115"/>
    </row>
    <row r="46" spans="1:8" ht="26.25" customHeight="1">
      <c r="A46" s="89" t="s">
        <v>253</v>
      </c>
      <c r="B46" s="90" t="s">
        <v>254</v>
      </c>
      <c r="C46" s="56"/>
      <c r="D46" s="50">
        <v>1</v>
      </c>
      <c r="E46" s="50" t="s">
        <v>173</v>
      </c>
      <c r="F46" s="62"/>
      <c r="G46" s="62"/>
      <c r="H46" s="91" t="e">
        <f t="shared" ref="H46:H57" si="2">G46/F46*100</f>
        <v>#DIV/0!</v>
      </c>
    </row>
    <row r="47" spans="1:8" ht="26.25" customHeight="1">
      <c r="A47" s="89" t="s">
        <v>255</v>
      </c>
      <c r="B47" s="56" t="s">
        <v>256</v>
      </c>
      <c r="C47" s="56"/>
      <c r="D47" s="50">
        <v>1</v>
      </c>
      <c r="E47" s="50" t="s">
        <v>173</v>
      </c>
      <c r="F47" s="62"/>
      <c r="G47" s="62"/>
      <c r="H47" s="91" t="e">
        <f t="shared" si="2"/>
        <v>#DIV/0!</v>
      </c>
    </row>
    <row r="48" spans="1:8" ht="26.25" customHeight="1">
      <c r="A48" s="89" t="s">
        <v>211</v>
      </c>
      <c r="B48" s="90" t="s">
        <v>257</v>
      </c>
      <c r="C48" s="56"/>
      <c r="D48" s="50">
        <v>1</v>
      </c>
      <c r="E48" s="50" t="s">
        <v>173</v>
      </c>
      <c r="F48" s="62"/>
      <c r="G48" s="62"/>
      <c r="H48" s="91" t="e">
        <f t="shared" si="2"/>
        <v>#DIV/0!</v>
      </c>
    </row>
    <row r="49" spans="1:8" ht="26.25" customHeight="1">
      <c r="A49" s="89" t="s">
        <v>213</v>
      </c>
      <c r="B49" s="56" t="s">
        <v>258</v>
      </c>
      <c r="C49" s="56"/>
      <c r="D49" s="50">
        <v>1</v>
      </c>
      <c r="E49" s="50" t="s">
        <v>173</v>
      </c>
      <c r="F49" s="62"/>
      <c r="G49" s="62"/>
      <c r="H49" s="91" t="e">
        <f t="shared" si="2"/>
        <v>#DIV/0!</v>
      </c>
    </row>
    <row r="50" spans="1:8" ht="26.25" customHeight="1">
      <c r="A50" s="89" t="s">
        <v>215</v>
      </c>
      <c r="B50" s="56" t="s">
        <v>259</v>
      </c>
      <c r="C50" s="56"/>
      <c r="D50" s="50">
        <v>1</v>
      </c>
      <c r="E50" s="50" t="s">
        <v>173</v>
      </c>
      <c r="F50" s="62"/>
      <c r="G50" s="62"/>
      <c r="H50" s="91" t="e">
        <f t="shared" si="2"/>
        <v>#DIV/0!</v>
      </c>
    </row>
    <row r="51" spans="1:8" ht="26.25" customHeight="1">
      <c r="A51" s="89" t="s">
        <v>217</v>
      </c>
      <c r="B51" s="90" t="s">
        <v>260</v>
      </c>
      <c r="C51" s="56"/>
      <c r="D51" s="50">
        <v>1</v>
      </c>
      <c r="E51" s="50" t="s">
        <v>261</v>
      </c>
      <c r="F51" s="62"/>
      <c r="G51" s="62"/>
      <c r="H51" s="92" t="e">
        <f t="shared" si="2"/>
        <v>#DIV/0!</v>
      </c>
    </row>
    <row r="52" spans="1:8" ht="26.25" customHeight="1">
      <c r="A52" s="89" t="s">
        <v>219</v>
      </c>
      <c r="B52" s="56" t="s">
        <v>262</v>
      </c>
      <c r="C52" s="56"/>
      <c r="D52" s="50">
        <v>1</v>
      </c>
      <c r="E52" s="50" t="s">
        <v>261</v>
      </c>
      <c r="F52" s="62"/>
      <c r="G52" s="62"/>
      <c r="H52" s="91" t="e">
        <f t="shared" si="2"/>
        <v>#DIV/0!</v>
      </c>
    </row>
    <row r="53" spans="1:8" ht="26.25" customHeight="1">
      <c r="A53" s="89" t="s">
        <v>221</v>
      </c>
      <c r="B53" s="56" t="s">
        <v>263</v>
      </c>
      <c r="C53" s="56"/>
      <c r="D53" s="50">
        <v>1</v>
      </c>
      <c r="E53" s="50" t="s">
        <v>261</v>
      </c>
      <c r="F53" s="62"/>
      <c r="G53" s="62"/>
      <c r="H53" s="92" t="e">
        <f t="shared" si="2"/>
        <v>#DIV/0!</v>
      </c>
    </row>
    <row r="54" spans="1:8" ht="26.25" customHeight="1">
      <c r="A54" s="89" t="s">
        <v>223</v>
      </c>
      <c r="B54" s="90"/>
      <c r="C54" s="56"/>
      <c r="D54" s="50">
        <v>1</v>
      </c>
      <c r="E54" s="50" t="s">
        <v>261</v>
      </c>
      <c r="F54" s="62"/>
      <c r="G54" s="62"/>
      <c r="H54" s="92" t="e">
        <f t="shared" si="2"/>
        <v>#DIV/0!</v>
      </c>
    </row>
    <row r="55" spans="1:8" ht="26.25" customHeight="1">
      <c r="A55" s="89" t="s">
        <v>225</v>
      </c>
      <c r="B55" s="90"/>
      <c r="C55" s="56"/>
      <c r="D55" s="50">
        <v>1</v>
      </c>
      <c r="E55" s="50" t="s">
        <v>261</v>
      </c>
      <c r="F55" s="62"/>
      <c r="G55" s="62"/>
      <c r="H55" s="91" t="e">
        <f t="shared" si="2"/>
        <v>#DIV/0!</v>
      </c>
    </row>
    <row r="56" spans="1:8" ht="26.25" customHeight="1">
      <c r="A56" s="116"/>
      <c r="B56" s="90"/>
      <c r="C56" s="56"/>
      <c r="D56" s="50">
        <v>1</v>
      </c>
      <c r="E56" s="50" t="s">
        <v>261</v>
      </c>
      <c r="F56" s="62"/>
      <c r="G56" s="62"/>
      <c r="H56" s="92" t="e">
        <f t="shared" si="2"/>
        <v>#DIV/0!</v>
      </c>
    </row>
    <row r="57" spans="1:8" ht="26.25" customHeight="1" thickBot="1">
      <c r="A57" s="98"/>
      <c r="B57" s="99" t="s">
        <v>251</v>
      </c>
      <c r="C57" s="100"/>
      <c r="D57" s="99"/>
      <c r="E57" s="99"/>
      <c r="F57" s="101">
        <f>SUM(F46:F50)</f>
        <v>0</v>
      </c>
      <c r="G57" s="101">
        <f>SUM(G46:G50)</f>
        <v>0</v>
      </c>
      <c r="H57" s="102" t="e">
        <f t="shared" si="2"/>
        <v>#DIV/0!</v>
      </c>
    </row>
    <row r="58" spans="1:8" ht="26.25" customHeight="1" thickBot="1">
      <c r="A58" s="79"/>
      <c r="B58" s="81"/>
      <c r="C58" s="81"/>
      <c r="D58" s="79"/>
      <c r="E58" s="79"/>
      <c r="F58" s="82"/>
      <c r="G58" s="82"/>
      <c r="H58" s="117"/>
    </row>
    <row r="59" spans="1:8" ht="26.25" customHeight="1">
      <c r="A59" s="83" t="s">
        <v>178</v>
      </c>
      <c r="B59" s="112" t="s">
        <v>84</v>
      </c>
      <c r="C59" s="85"/>
      <c r="D59" s="113"/>
      <c r="E59" s="113"/>
      <c r="F59" s="114"/>
      <c r="G59" s="114"/>
      <c r="H59" s="115"/>
    </row>
    <row r="60" spans="1:8" ht="26.25" customHeight="1">
      <c r="A60" s="116" t="s">
        <v>207</v>
      </c>
      <c r="B60" s="90" t="s">
        <v>264</v>
      </c>
      <c r="C60" s="56"/>
      <c r="D60" s="50">
        <v>1</v>
      </c>
      <c r="E60" s="50" t="s">
        <v>173</v>
      </c>
      <c r="F60" s="62"/>
      <c r="G60" s="62"/>
      <c r="H60" s="91" t="e">
        <f t="shared" ref="H60:H76" si="3">G60/F60*100</f>
        <v>#DIV/0!</v>
      </c>
    </row>
    <row r="61" spans="1:8" ht="26.25" customHeight="1">
      <c r="A61" s="89" t="s">
        <v>265</v>
      </c>
      <c r="B61" s="90" t="s">
        <v>266</v>
      </c>
      <c r="C61" s="56"/>
      <c r="D61" s="50">
        <v>1</v>
      </c>
      <c r="E61" s="50" t="s">
        <v>173</v>
      </c>
      <c r="F61" s="62"/>
      <c r="G61" s="62"/>
      <c r="H61" s="91" t="e">
        <f t="shared" si="3"/>
        <v>#DIV/0!</v>
      </c>
    </row>
    <row r="62" spans="1:8" ht="26.25" customHeight="1">
      <c r="A62" s="89" t="s">
        <v>267</v>
      </c>
      <c r="B62" s="90" t="s">
        <v>268</v>
      </c>
      <c r="C62" s="56"/>
      <c r="D62" s="50">
        <v>1</v>
      </c>
      <c r="E62" s="50" t="s">
        <v>173</v>
      </c>
      <c r="F62" s="62"/>
      <c r="G62" s="62"/>
      <c r="H62" s="91" t="e">
        <f t="shared" si="3"/>
        <v>#DIV/0!</v>
      </c>
    </row>
    <row r="63" spans="1:8" ht="26.25" customHeight="1">
      <c r="A63" s="89" t="s">
        <v>269</v>
      </c>
      <c r="B63" s="90" t="s">
        <v>270</v>
      </c>
      <c r="C63" s="56"/>
      <c r="D63" s="50">
        <v>1</v>
      </c>
      <c r="E63" s="50" t="s">
        <v>173</v>
      </c>
      <c r="F63" s="62"/>
      <c r="G63" s="62"/>
      <c r="H63" s="91" t="e">
        <f t="shared" si="3"/>
        <v>#DIV/0!</v>
      </c>
    </row>
    <row r="64" spans="1:8" ht="26.25" customHeight="1">
      <c r="A64" s="89" t="s">
        <v>271</v>
      </c>
      <c r="B64" s="56" t="s">
        <v>272</v>
      </c>
      <c r="C64" s="56"/>
      <c r="D64" s="50">
        <v>1</v>
      </c>
      <c r="E64" s="50" t="s">
        <v>173</v>
      </c>
      <c r="F64" s="62"/>
      <c r="G64" s="62"/>
      <c r="H64" s="91" t="e">
        <f t="shared" si="3"/>
        <v>#DIV/0!</v>
      </c>
    </row>
    <row r="65" spans="1:8" ht="26.25" customHeight="1">
      <c r="A65" s="89" t="s">
        <v>273</v>
      </c>
      <c r="B65" s="56" t="s">
        <v>274</v>
      </c>
      <c r="C65" s="56"/>
      <c r="D65" s="50">
        <v>1</v>
      </c>
      <c r="E65" s="50" t="s">
        <v>173</v>
      </c>
      <c r="F65" s="62"/>
      <c r="G65" s="62"/>
      <c r="H65" s="91" t="e">
        <f t="shared" si="3"/>
        <v>#DIV/0!</v>
      </c>
    </row>
    <row r="66" spans="1:8" ht="26.25" customHeight="1">
      <c r="A66" s="89" t="s">
        <v>275</v>
      </c>
      <c r="B66" s="90" t="s">
        <v>276</v>
      </c>
      <c r="C66" s="56"/>
      <c r="D66" s="50">
        <v>1</v>
      </c>
      <c r="E66" s="50" t="s">
        <v>261</v>
      </c>
      <c r="F66" s="62"/>
      <c r="G66" s="62"/>
      <c r="H66" s="91" t="e">
        <f t="shared" si="3"/>
        <v>#DIV/0!</v>
      </c>
    </row>
    <row r="67" spans="1:8" ht="26.25" customHeight="1">
      <c r="A67" s="116"/>
      <c r="B67" s="90"/>
      <c r="C67" s="56"/>
      <c r="D67" s="50">
        <v>1</v>
      </c>
      <c r="E67" s="50" t="s">
        <v>261</v>
      </c>
      <c r="F67" s="62"/>
      <c r="G67" s="62"/>
      <c r="H67" s="92" t="e">
        <f t="shared" si="3"/>
        <v>#DIV/0!</v>
      </c>
    </row>
    <row r="68" spans="1:8" ht="26.25" customHeight="1">
      <c r="A68" s="116"/>
      <c r="B68" s="90"/>
      <c r="C68" s="56"/>
      <c r="D68" s="50">
        <v>1</v>
      </c>
      <c r="E68" s="50" t="s">
        <v>261</v>
      </c>
      <c r="F68" s="62"/>
      <c r="G68" s="62"/>
      <c r="H68" s="91" t="e">
        <f t="shared" si="3"/>
        <v>#DIV/0!</v>
      </c>
    </row>
    <row r="69" spans="1:8" ht="26.25" customHeight="1">
      <c r="A69" s="116"/>
      <c r="B69" s="90"/>
      <c r="C69" s="56"/>
      <c r="D69" s="50">
        <v>1</v>
      </c>
      <c r="E69" s="50" t="s">
        <v>261</v>
      </c>
      <c r="F69" s="62"/>
      <c r="G69" s="62"/>
      <c r="H69" s="92" t="e">
        <f t="shared" si="3"/>
        <v>#DIV/0!</v>
      </c>
    </row>
    <row r="70" spans="1:8" ht="26.25" customHeight="1">
      <c r="A70" s="116" t="s">
        <v>277</v>
      </c>
      <c r="B70" s="90" t="s">
        <v>278</v>
      </c>
      <c r="C70" s="56"/>
      <c r="D70" s="50"/>
      <c r="E70" s="50"/>
      <c r="F70" s="62"/>
      <c r="G70" s="62"/>
      <c r="H70" s="118"/>
    </row>
    <row r="71" spans="1:8" ht="26.25" customHeight="1">
      <c r="A71" s="89" t="s">
        <v>265</v>
      </c>
      <c r="B71" s="90" t="s">
        <v>279</v>
      </c>
      <c r="C71" s="56"/>
      <c r="D71" s="50">
        <v>1</v>
      </c>
      <c r="E71" s="50" t="s">
        <v>173</v>
      </c>
      <c r="F71" s="62"/>
      <c r="G71" s="62"/>
      <c r="H71" s="91" t="e">
        <f t="shared" si="3"/>
        <v>#DIV/0!</v>
      </c>
    </row>
    <row r="72" spans="1:8" ht="26.25" customHeight="1">
      <c r="A72" s="89" t="s">
        <v>267</v>
      </c>
      <c r="B72" s="90" t="s">
        <v>280</v>
      </c>
      <c r="C72" s="56"/>
      <c r="D72" s="50">
        <v>1</v>
      </c>
      <c r="E72" s="50" t="s">
        <v>261</v>
      </c>
      <c r="F72" s="62"/>
      <c r="G72" s="62"/>
      <c r="H72" s="91" t="e">
        <f t="shared" si="3"/>
        <v>#DIV/0!</v>
      </c>
    </row>
    <row r="73" spans="1:8" ht="26.25" customHeight="1">
      <c r="A73" s="116"/>
      <c r="B73" s="90"/>
      <c r="C73" s="56"/>
      <c r="D73" s="50">
        <v>1</v>
      </c>
      <c r="E73" s="50" t="s">
        <v>261</v>
      </c>
      <c r="F73" s="62"/>
      <c r="G73" s="62"/>
      <c r="H73" s="92" t="e">
        <f t="shared" si="3"/>
        <v>#DIV/0!</v>
      </c>
    </row>
    <row r="74" spans="1:8" ht="26.25" customHeight="1">
      <c r="A74" s="116"/>
      <c r="B74" s="90"/>
      <c r="C74" s="56"/>
      <c r="D74" s="50">
        <v>1</v>
      </c>
      <c r="E74" s="50" t="s">
        <v>261</v>
      </c>
      <c r="F74" s="62"/>
      <c r="G74" s="62"/>
      <c r="H74" s="91" t="e">
        <f t="shared" si="3"/>
        <v>#DIV/0!</v>
      </c>
    </row>
    <row r="75" spans="1:8" ht="26.25" customHeight="1">
      <c r="A75" s="116"/>
      <c r="B75" s="90"/>
      <c r="C75" s="56"/>
      <c r="D75" s="50">
        <v>1</v>
      </c>
      <c r="E75" s="50" t="s">
        <v>261</v>
      </c>
      <c r="F75" s="62"/>
      <c r="G75" s="62"/>
      <c r="H75" s="92" t="e">
        <f t="shared" si="3"/>
        <v>#DIV/0!</v>
      </c>
    </row>
    <row r="76" spans="1:8" ht="26.25" customHeight="1" thickBot="1">
      <c r="A76" s="98"/>
      <c r="B76" s="99" t="s">
        <v>251</v>
      </c>
      <c r="C76" s="100"/>
      <c r="D76" s="99"/>
      <c r="E76" s="99"/>
      <c r="F76" s="101">
        <f>SUM(F60:F75)</f>
        <v>0</v>
      </c>
      <c r="G76" s="101">
        <f>SUM(G60:G75)</f>
        <v>0</v>
      </c>
      <c r="H76" s="119" t="e">
        <f t="shared" si="3"/>
        <v>#DIV/0!</v>
      </c>
    </row>
    <row r="77" spans="1:8" ht="26.25" customHeight="1" thickBot="1">
      <c r="A77" s="79"/>
      <c r="B77" s="80"/>
      <c r="C77" s="81"/>
      <c r="D77" s="79"/>
      <c r="E77" s="79"/>
      <c r="F77" s="82"/>
      <c r="G77" s="82"/>
      <c r="H77" s="117"/>
    </row>
    <row r="78" spans="1:8" ht="26.25" customHeight="1" thickBot="1">
      <c r="A78" s="73" t="s">
        <v>180</v>
      </c>
      <c r="B78" s="74" t="s">
        <v>204</v>
      </c>
      <c r="C78" s="75"/>
      <c r="D78" s="76">
        <v>1</v>
      </c>
      <c r="E78" s="76" t="s">
        <v>173</v>
      </c>
      <c r="F78" s="77"/>
      <c r="G78" s="77"/>
      <c r="H78" s="120" t="e">
        <f>G78/F78*100</f>
        <v>#DIV/0!</v>
      </c>
    </row>
    <row r="79" spans="1:8" ht="26.25" customHeight="1" thickBot="1">
      <c r="A79" s="79"/>
      <c r="B79" s="80"/>
      <c r="C79" s="81"/>
      <c r="D79" s="79"/>
      <c r="E79" s="79"/>
      <c r="F79" s="82"/>
      <c r="G79" s="82"/>
      <c r="H79" s="117"/>
    </row>
    <row r="80" spans="1:8" ht="26.25" customHeight="1" thickBot="1">
      <c r="A80" s="73" t="s">
        <v>182</v>
      </c>
      <c r="B80" s="74" t="s">
        <v>183</v>
      </c>
      <c r="C80" s="75"/>
      <c r="D80" s="76">
        <v>1</v>
      </c>
      <c r="E80" s="76" t="s">
        <v>173</v>
      </c>
      <c r="F80" s="121"/>
      <c r="G80" s="121"/>
      <c r="H80" s="120" t="e">
        <f>G80/F80*100</f>
        <v>#DIV/0!</v>
      </c>
    </row>
    <row r="81" spans="1:8" ht="26.25" customHeight="1" thickBot="1">
      <c r="A81" s="79"/>
      <c r="B81" s="80"/>
      <c r="C81" s="81"/>
      <c r="D81" s="79"/>
      <c r="E81" s="79"/>
      <c r="F81" s="82"/>
      <c r="G81" s="82"/>
      <c r="H81" s="117"/>
    </row>
    <row r="82" spans="1:8" ht="26.25" customHeight="1" thickBot="1">
      <c r="A82" s="73" t="s">
        <v>184</v>
      </c>
      <c r="B82" s="74" t="s">
        <v>90</v>
      </c>
      <c r="C82" s="75"/>
      <c r="D82" s="76">
        <v>1</v>
      </c>
      <c r="E82" s="76" t="s">
        <v>173</v>
      </c>
      <c r="F82" s="121"/>
      <c r="G82" s="121"/>
      <c r="H82" s="120" t="e">
        <f>G82/F82*100</f>
        <v>#DIV/0!</v>
      </c>
    </row>
    <row r="83" spans="1:8" ht="26.25" customHeight="1" thickBot="1">
      <c r="A83" s="79"/>
      <c r="B83" s="80"/>
      <c r="C83" s="81"/>
      <c r="D83" s="79"/>
      <c r="E83" s="79"/>
      <c r="F83" s="82"/>
      <c r="G83" s="82"/>
      <c r="H83" s="117"/>
    </row>
    <row r="84" spans="1:8" ht="26.25" customHeight="1" thickBot="1">
      <c r="A84" s="73" t="s">
        <v>185</v>
      </c>
      <c r="B84" s="74" t="s">
        <v>94</v>
      </c>
      <c r="C84" s="75" t="s">
        <v>281</v>
      </c>
      <c r="D84" s="76">
        <v>1</v>
      </c>
      <c r="E84" s="76" t="s">
        <v>173</v>
      </c>
      <c r="F84" s="77"/>
      <c r="G84" s="77"/>
      <c r="H84" s="122" t="e">
        <f>G84/F84*100</f>
        <v>#DIV/0!</v>
      </c>
    </row>
    <row r="85" spans="1:8" ht="26.25" customHeight="1">
      <c r="A85" s="123"/>
      <c r="B85" s="124"/>
      <c r="C85" s="125"/>
      <c r="D85" s="123"/>
      <c r="E85" s="123"/>
      <c r="F85" s="126"/>
      <c r="G85" s="126"/>
      <c r="H85" s="127"/>
    </row>
    <row r="86" spans="1:8" ht="26.25" customHeight="1">
      <c r="A86" s="48"/>
      <c r="B86" s="48"/>
      <c r="C86" s="93"/>
      <c r="D86" s="48"/>
      <c r="E86" s="48"/>
      <c r="F86" s="94"/>
      <c r="G86" s="94"/>
      <c r="H86" s="128"/>
    </row>
  </sheetData>
  <phoneticPr fontId="2"/>
  <pageMargins left="0.7" right="0.7" top="0.75" bottom="0.75" header="0.3" footer="0.3"/>
  <pageSetup paperSize="9" scale="63" orientation="portrait" r:id="rId1"/>
  <rowBreaks count="2" manualBreakCount="2">
    <brk id="13" max="7" man="1"/>
    <brk id="4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はじめに</vt:lpstr>
      <vt:lpstr>見積開始CH</vt:lpstr>
      <vt:lpstr>VE・CD</vt:lpstr>
      <vt:lpstr>比較表</vt:lpstr>
      <vt:lpstr>NET</vt:lpstr>
      <vt:lpstr>NET!Print_Area</vt:lpstr>
      <vt:lpstr>VE・CD!Print_Area</vt:lpstr>
      <vt:lpstr>見積開始CH!Print_Area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公一郎 上野</dc:creator>
  <cp:lastModifiedBy>misawa</cp:lastModifiedBy>
  <cp:lastPrinted>2024-03-22T00:14:52Z</cp:lastPrinted>
  <dcterms:created xsi:type="dcterms:W3CDTF">2024-03-21T06:20:37Z</dcterms:created>
  <dcterms:modified xsi:type="dcterms:W3CDTF">2024-07-10T00:10:42Z</dcterms:modified>
</cp:coreProperties>
</file>